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9480" activeTab="4"/>
  </bookViews>
  <sheets>
    <sheet name="1" sheetId="2" r:id="rId1"/>
    <sheet name="2" sheetId="3" r:id="rId2"/>
    <sheet name="3" sheetId="4" r:id="rId3"/>
    <sheet name="4" sheetId="5" r:id="rId4"/>
    <sheet name="Итоговый протокол" sheetId="1" r:id="rId5"/>
  </sheets>
  <definedNames>
    <definedName name="_xlnm._FilterDatabase" localSheetId="4" hidden="1">'Итоговый протокол'!$A$2:$I$138</definedName>
  </definedNames>
  <calcPr calcId="124519" iterateDelta="1E-4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B37" l="1"/>
  <c r="B39"/>
  <c r="B40"/>
  <c r="B38"/>
  <c r="B41"/>
  <c r="B42"/>
  <c r="B43"/>
  <c r="B44"/>
  <c r="B45"/>
  <c r="B46"/>
  <c r="B47"/>
  <c r="B48"/>
  <c r="B49"/>
  <c r="B51"/>
  <c r="B127"/>
  <c r="G3" i="2"/>
  <c r="G3" i="1" s="1"/>
  <c r="I138"/>
  <c r="E138"/>
  <c r="D138"/>
  <c r="C138"/>
  <c r="I137"/>
  <c r="E137"/>
  <c r="D137"/>
  <c r="C137"/>
  <c r="I136"/>
  <c r="E136"/>
  <c r="D136"/>
  <c r="C136"/>
  <c r="I135"/>
  <c r="E135"/>
  <c r="D135"/>
  <c r="C135"/>
  <c r="I134"/>
  <c r="E134"/>
  <c r="D134"/>
  <c r="C134"/>
  <c r="I133"/>
  <c r="E133"/>
  <c r="D133"/>
  <c r="C133"/>
  <c r="I132"/>
  <c r="E132"/>
  <c r="D132"/>
  <c r="C132"/>
  <c r="I131"/>
  <c r="E131"/>
  <c r="F131" s="1"/>
  <c r="J19" s="1"/>
  <c r="D131"/>
  <c r="C131"/>
  <c r="B138"/>
  <c r="B137"/>
  <c r="B136"/>
  <c r="B135"/>
  <c r="B134"/>
  <c r="B133"/>
  <c r="B132"/>
  <c r="B131"/>
  <c r="C123"/>
  <c r="D123"/>
  <c r="E123"/>
  <c r="I123"/>
  <c r="C124"/>
  <c r="D124"/>
  <c r="E124"/>
  <c r="I124"/>
  <c r="C125"/>
  <c r="D125"/>
  <c r="E125"/>
  <c r="I125"/>
  <c r="C126"/>
  <c r="D126"/>
  <c r="E126"/>
  <c r="I126"/>
  <c r="C127"/>
  <c r="D127"/>
  <c r="E127"/>
  <c r="I127"/>
  <c r="C128"/>
  <c r="D128"/>
  <c r="E128"/>
  <c r="I128"/>
  <c r="C129"/>
  <c r="D129"/>
  <c r="E129"/>
  <c r="I129"/>
  <c r="C130"/>
  <c r="D130"/>
  <c r="E130"/>
  <c r="I130"/>
  <c r="B130"/>
  <c r="B129"/>
  <c r="B128"/>
  <c r="B126"/>
  <c r="B125"/>
  <c r="B124"/>
  <c r="B123"/>
  <c r="C115"/>
  <c r="D115"/>
  <c r="E115"/>
  <c r="I115"/>
  <c r="C116"/>
  <c r="D116"/>
  <c r="E116"/>
  <c r="I116"/>
  <c r="C117"/>
  <c r="D117"/>
  <c r="E117"/>
  <c r="I117"/>
  <c r="C118"/>
  <c r="D118"/>
  <c r="E118"/>
  <c r="I118"/>
  <c r="C119"/>
  <c r="D119"/>
  <c r="E119"/>
  <c r="I119"/>
  <c r="C120"/>
  <c r="D120"/>
  <c r="E120"/>
  <c r="I120"/>
  <c r="C121"/>
  <c r="D121"/>
  <c r="E121"/>
  <c r="I121"/>
  <c r="C122"/>
  <c r="D122"/>
  <c r="E122"/>
  <c r="I122"/>
  <c r="B122"/>
  <c r="B121"/>
  <c r="B120"/>
  <c r="B119"/>
  <c r="B118"/>
  <c r="B117"/>
  <c r="B116"/>
  <c r="B115"/>
  <c r="C107"/>
  <c r="D107"/>
  <c r="E107"/>
  <c r="I107"/>
  <c r="C108"/>
  <c r="D108"/>
  <c r="E108"/>
  <c r="I108"/>
  <c r="C109"/>
  <c r="D109"/>
  <c r="E109"/>
  <c r="I109"/>
  <c r="C110"/>
  <c r="D110"/>
  <c r="E110"/>
  <c r="I110"/>
  <c r="C111"/>
  <c r="D111"/>
  <c r="E111"/>
  <c r="I111"/>
  <c r="C112"/>
  <c r="D112"/>
  <c r="E112"/>
  <c r="I112"/>
  <c r="C113"/>
  <c r="D113"/>
  <c r="E113"/>
  <c r="I113"/>
  <c r="C114"/>
  <c r="D114"/>
  <c r="E114"/>
  <c r="I114"/>
  <c r="B114"/>
  <c r="B113"/>
  <c r="B112"/>
  <c r="B111"/>
  <c r="B110"/>
  <c r="B109"/>
  <c r="B108"/>
  <c r="B107"/>
  <c r="C99"/>
  <c r="D99"/>
  <c r="E99"/>
  <c r="I99"/>
  <c r="C100"/>
  <c r="D100"/>
  <c r="E100"/>
  <c r="I100"/>
  <c r="C101"/>
  <c r="D101"/>
  <c r="E101"/>
  <c r="I101"/>
  <c r="C102"/>
  <c r="D102"/>
  <c r="E102"/>
  <c r="I102"/>
  <c r="C103"/>
  <c r="D103"/>
  <c r="E103"/>
  <c r="I103"/>
  <c r="C104"/>
  <c r="D104"/>
  <c r="E104"/>
  <c r="I104"/>
  <c r="C105"/>
  <c r="D105"/>
  <c r="E105"/>
  <c r="I105"/>
  <c r="C106"/>
  <c r="D106"/>
  <c r="E106"/>
  <c r="I106"/>
  <c r="B106"/>
  <c r="B105"/>
  <c r="B104"/>
  <c r="B103"/>
  <c r="B102"/>
  <c r="B101"/>
  <c r="B100"/>
  <c r="B99"/>
  <c r="C91"/>
  <c r="D91"/>
  <c r="E91"/>
  <c r="I91"/>
  <c r="C92"/>
  <c r="D92"/>
  <c r="E92"/>
  <c r="I92"/>
  <c r="C93"/>
  <c r="D93"/>
  <c r="E93"/>
  <c r="I93"/>
  <c r="C94"/>
  <c r="D94"/>
  <c r="E94"/>
  <c r="I94"/>
  <c r="C95"/>
  <c r="D95"/>
  <c r="E95"/>
  <c r="I95"/>
  <c r="C96"/>
  <c r="D96"/>
  <c r="E96"/>
  <c r="I96"/>
  <c r="C97"/>
  <c r="D97"/>
  <c r="E97"/>
  <c r="I97"/>
  <c r="C98"/>
  <c r="D98"/>
  <c r="E98"/>
  <c r="I98"/>
  <c r="B98"/>
  <c r="B97"/>
  <c r="B96"/>
  <c r="B95"/>
  <c r="B94"/>
  <c r="B93"/>
  <c r="B92"/>
  <c r="B91"/>
  <c r="C83"/>
  <c r="D83"/>
  <c r="E83"/>
  <c r="I83"/>
  <c r="C84"/>
  <c r="D84"/>
  <c r="E84"/>
  <c r="I84"/>
  <c r="C85"/>
  <c r="D85"/>
  <c r="E85"/>
  <c r="I85"/>
  <c r="C86"/>
  <c r="D86"/>
  <c r="E86"/>
  <c r="I86"/>
  <c r="C87"/>
  <c r="D87"/>
  <c r="E87"/>
  <c r="I87"/>
  <c r="C88"/>
  <c r="D88"/>
  <c r="E88"/>
  <c r="I88"/>
  <c r="C89"/>
  <c r="D89"/>
  <c r="E89"/>
  <c r="I89"/>
  <c r="C90"/>
  <c r="D90"/>
  <c r="E90"/>
  <c r="I90"/>
  <c r="B90"/>
  <c r="B89"/>
  <c r="B88"/>
  <c r="B87"/>
  <c r="B86"/>
  <c r="B85"/>
  <c r="B84"/>
  <c r="B83"/>
  <c r="C75"/>
  <c r="D75"/>
  <c r="E75"/>
  <c r="I75"/>
  <c r="C76"/>
  <c r="D76"/>
  <c r="E76"/>
  <c r="I76"/>
  <c r="C77"/>
  <c r="D77"/>
  <c r="E77"/>
  <c r="I77"/>
  <c r="C78"/>
  <c r="D78"/>
  <c r="E78"/>
  <c r="I78"/>
  <c r="C79"/>
  <c r="D79"/>
  <c r="E79"/>
  <c r="I79"/>
  <c r="C80"/>
  <c r="D80"/>
  <c r="E80"/>
  <c r="I80"/>
  <c r="C81"/>
  <c r="D81"/>
  <c r="E81"/>
  <c r="I81"/>
  <c r="C82"/>
  <c r="D82"/>
  <c r="E82"/>
  <c r="I82"/>
  <c r="B82"/>
  <c r="B81"/>
  <c r="B80"/>
  <c r="B79"/>
  <c r="B78"/>
  <c r="B77"/>
  <c r="B76"/>
  <c r="B75"/>
  <c r="C67"/>
  <c r="E67"/>
  <c r="I67"/>
  <c r="C68"/>
  <c r="E68"/>
  <c r="I68"/>
  <c r="C69"/>
  <c r="E69"/>
  <c r="I69"/>
  <c r="C70"/>
  <c r="E70"/>
  <c r="I70"/>
  <c r="C71"/>
  <c r="E71"/>
  <c r="I71"/>
  <c r="C72"/>
  <c r="E72"/>
  <c r="I72"/>
  <c r="C73"/>
  <c r="E73"/>
  <c r="I73"/>
  <c r="C74"/>
  <c r="E74"/>
  <c r="I74"/>
  <c r="B74"/>
  <c r="B73"/>
  <c r="B72"/>
  <c r="B71"/>
  <c r="B70"/>
  <c r="B69"/>
  <c r="B68"/>
  <c r="B67"/>
  <c r="C59"/>
  <c r="D59"/>
  <c r="E59"/>
  <c r="I59"/>
  <c r="C60"/>
  <c r="D60"/>
  <c r="E60"/>
  <c r="I60"/>
  <c r="C61"/>
  <c r="D61"/>
  <c r="E61"/>
  <c r="I61"/>
  <c r="C62"/>
  <c r="D62"/>
  <c r="E62"/>
  <c r="I62"/>
  <c r="C63"/>
  <c r="D63"/>
  <c r="E63"/>
  <c r="I63"/>
  <c r="C64"/>
  <c r="D64"/>
  <c r="E64"/>
  <c r="I64"/>
  <c r="C65"/>
  <c r="D65"/>
  <c r="E65"/>
  <c r="I65"/>
  <c r="C66"/>
  <c r="D66"/>
  <c r="E66"/>
  <c r="I66"/>
  <c r="B66"/>
  <c r="B65"/>
  <c r="B64"/>
  <c r="B63"/>
  <c r="B62"/>
  <c r="B61"/>
  <c r="B60"/>
  <c r="B59"/>
  <c r="C51"/>
  <c r="D51"/>
  <c r="E51"/>
  <c r="I51"/>
  <c r="C52"/>
  <c r="D52"/>
  <c r="E52"/>
  <c r="I52"/>
  <c r="C53"/>
  <c r="D53"/>
  <c r="E53"/>
  <c r="I53"/>
  <c r="C54"/>
  <c r="D54"/>
  <c r="E54"/>
  <c r="I54"/>
  <c r="C55"/>
  <c r="D55"/>
  <c r="E55"/>
  <c r="I55"/>
  <c r="C56"/>
  <c r="D56"/>
  <c r="E56"/>
  <c r="I56"/>
  <c r="C57"/>
  <c r="D57"/>
  <c r="E57"/>
  <c r="I57"/>
  <c r="C58"/>
  <c r="D58"/>
  <c r="E58"/>
  <c r="I58"/>
  <c r="B58"/>
  <c r="B57"/>
  <c r="B56"/>
  <c r="B55"/>
  <c r="B54"/>
  <c r="B53"/>
  <c r="B52"/>
  <c r="C43"/>
  <c r="D43"/>
  <c r="E43"/>
  <c r="I43"/>
  <c r="C44"/>
  <c r="D44"/>
  <c r="E44"/>
  <c r="I44"/>
  <c r="C45"/>
  <c r="D45"/>
  <c r="E45"/>
  <c r="I45"/>
  <c r="C46"/>
  <c r="D46"/>
  <c r="E46"/>
  <c r="I46"/>
  <c r="C47"/>
  <c r="D47"/>
  <c r="E47"/>
  <c r="I47"/>
  <c r="C48"/>
  <c r="D48"/>
  <c r="E48"/>
  <c r="I48"/>
  <c r="C49"/>
  <c r="D49"/>
  <c r="E49"/>
  <c r="I49"/>
  <c r="C50"/>
  <c r="D50"/>
  <c r="E50"/>
  <c r="I50"/>
  <c r="B50"/>
  <c r="C35"/>
  <c r="D35"/>
  <c r="I35"/>
  <c r="C36"/>
  <c r="D36"/>
  <c r="I36"/>
  <c r="C37"/>
  <c r="D37"/>
  <c r="E37"/>
  <c r="I37"/>
  <c r="C38"/>
  <c r="D38"/>
  <c r="E38"/>
  <c r="I38"/>
  <c r="C39"/>
  <c r="D39"/>
  <c r="E39"/>
  <c r="I39"/>
  <c r="C40"/>
  <c r="D40"/>
  <c r="E40"/>
  <c r="I40"/>
  <c r="C41"/>
  <c r="D41"/>
  <c r="E41"/>
  <c r="I41"/>
  <c r="C42"/>
  <c r="D42"/>
  <c r="E42"/>
  <c r="I42"/>
  <c r="C18"/>
  <c r="D18"/>
  <c r="I18"/>
  <c r="C17"/>
  <c r="D17"/>
  <c r="I17"/>
  <c r="C16"/>
  <c r="D16"/>
  <c r="I16"/>
  <c r="C15"/>
  <c r="D15"/>
  <c r="I15"/>
  <c r="C14"/>
  <c r="D14"/>
  <c r="I14"/>
  <c r="C13"/>
  <c r="D13"/>
  <c r="I13"/>
  <c r="C12"/>
  <c r="D12"/>
  <c r="I12"/>
  <c r="C11"/>
  <c r="D11"/>
  <c r="F11"/>
  <c r="J4" s="1"/>
  <c r="I11"/>
  <c r="C10"/>
  <c r="D10"/>
  <c r="I10"/>
  <c r="C9"/>
  <c r="D9"/>
  <c r="I9"/>
  <c r="C8"/>
  <c r="D8"/>
  <c r="I8"/>
  <c r="C7"/>
  <c r="D7"/>
  <c r="I7"/>
  <c r="C6"/>
  <c r="D6"/>
  <c r="I6"/>
  <c r="C5"/>
  <c r="D5"/>
  <c r="I5"/>
  <c r="C4"/>
  <c r="D4"/>
  <c r="I4"/>
  <c r="C3"/>
  <c r="D3"/>
  <c r="I3"/>
  <c r="C34"/>
  <c r="D34"/>
  <c r="I34"/>
  <c r="C33"/>
  <c r="D33"/>
  <c r="I33"/>
  <c r="C32"/>
  <c r="D32"/>
  <c r="I32"/>
  <c r="C31"/>
  <c r="D31"/>
  <c r="I31"/>
  <c r="C30"/>
  <c r="D30"/>
  <c r="I30"/>
  <c r="C29"/>
  <c r="D29"/>
  <c r="I29"/>
  <c r="C28"/>
  <c r="D28"/>
  <c r="I28"/>
  <c r="C27"/>
  <c r="D27"/>
  <c r="F27"/>
  <c r="J6" s="1"/>
  <c r="I27"/>
  <c r="I19"/>
  <c r="I20"/>
  <c r="I21"/>
  <c r="I22"/>
  <c r="I23"/>
  <c r="I24"/>
  <c r="I25"/>
  <c r="I26"/>
  <c r="C26"/>
  <c r="D26"/>
  <c r="C25"/>
  <c r="D25"/>
  <c r="C24"/>
  <c r="D24"/>
  <c r="C23"/>
  <c r="D23"/>
  <c r="C22"/>
  <c r="D22"/>
  <c r="C21"/>
  <c r="D21"/>
  <c r="C20"/>
  <c r="D20"/>
  <c r="C19"/>
  <c r="D19"/>
  <c r="G9" i="5"/>
  <c r="G33" i="1" s="1"/>
  <c r="G36" i="5"/>
  <c r="G138" i="1" s="1"/>
  <c r="G35" i="5"/>
  <c r="G137" i="1" s="1"/>
  <c r="F35" i="5"/>
  <c r="G34"/>
  <c r="G130" i="1" s="1"/>
  <c r="G33" i="5"/>
  <c r="G129" i="1" s="1"/>
  <c r="F33" i="5"/>
  <c r="G32"/>
  <c r="G122" i="1" s="1"/>
  <c r="G31" i="5"/>
  <c r="G121" i="1" s="1"/>
  <c r="F31" i="5"/>
  <c r="G30"/>
  <c r="G114" i="1" s="1"/>
  <c r="G29" i="5"/>
  <c r="G113" i="1" s="1"/>
  <c r="F29" i="5"/>
  <c r="G28"/>
  <c r="G106" i="1" s="1"/>
  <c r="G27" i="5"/>
  <c r="G105" i="1" s="1"/>
  <c r="F27" i="5"/>
  <c r="G26"/>
  <c r="G98" i="1" s="1"/>
  <c r="G25" i="5"/>
  <c r="G97" i="1" s="1"/>
  <c r="F25" i="5"/>
  <c r="G24"/>
  <c r="G90" i="1" s="1"/>
  <c r="G23" i="5"/>
  <c r="G89" i="1" s="1"/>
  <c r="F23" i="5"/>
  <c r="G22"/>
  <c r="G82" i="1" s="1"/>
  <c r="G21" i="5"/>
  <c r="G81" i="1" s="1"/>
  <c r="F21" i="5"/>
  <c r="G20"/>
  <c r="G74" i="1" s="1"/>
  <c r="G19" i="5"/>
  <c r="G73" i="1" s="1"/>
  <c r="F19" i="5"/>
  <c r="G18"/>
  <c r="G66" i="1" s="1"/>
  <c r="G17" i="5"/>
  <c r="G65" i="1" s="1"/>
  <c r="F17" i="5"/>
  <c r="G16"/>
  <c r="G58" i="1" s="1"/>
  <c r="G15" i="5"/>
  <c r="G57" i="1" s="1"/>
  <c r="F15" i="5"/>
  <c r="G14"/>
  <c r="G50" i="1" s="1"/>
  <c r="G13" i="5"/>
  <c r="G49" i="1" s="1"/>
  <c r="F13" i="5"/>
  <c r="G12"/>
  <c r="G42" i="1" s="1"/>
  <c r="G11" i="5"/>
  <c r="G41" i="1" s="1"/>
  <c r="F11" i="5"/>
  <c r="G10"/>
  <c r="G34" i="1" s="1"/>
  <c r="F9" i="5"/>
  <c r="G8"/>
  <c r="G26" i="1" s="1"/>
  <c r="G7" i="5"/>
  <c r="G25" i="1" s="1"/>
  <c r="F7" i="5"/>
  <c r="G6"/>
  <c r="G18" i="1" s="1"/>
  <c r="G5" i="5"/>
  <c r="G17" i="1" s="1"/>
  <c r="F5" i="5"/>
  <c r="G4"/>
  <c r="G10" i="1" s="1"/>
  <c r="G3" i="5"/>
  <c r="G9" i="1" s="1"/>
  <c r="F3" i="5"/>
  <c r="G36" i="4"/>
  <c r="G136" i="1" s="1"/>
  <c r="G35" i="4"/>
  <c r="G135" i="1" s="1"/>
  <c r="F35" i="4"/>
  <c r="G34"/>
  <c r="G128" i="1" s="1"/>
  <c r="G33" i="4"/>
  <c r="G127" i="1" s="1"/>
  <c r="F33" i="4"/>
  <c r="G32"/>
  <c r="G120" i="1" s="1"/>
  <c r="G31" i="4"/>
  <c r="G119" i="1" s="1"/>
  <c r="F31" i="4"/>
  <c r="G30"/>
  <c r="G112" i="1" s="1"/>
  <c r="G29" i="4"/>
  <c r="G111" i="1" s="1"/>
  <c r="F29" i="4"/>
  <c r="G28"/>
  <c r="G104" i="1" s="1"/>
  <c r="G27" i="4"/>
  <c r="G103" i="1" s="1"/>
  <c r="F27" i="4"/>
  <c r="G26"/>
  <c r="G96" i="1" s="1"/>
  <c r="G25" i="4"/>
  <c r="G95" i="1" s="1"/>
  <c r="F25" i="4"/>
  <c r="G24"/>
  <c r="G88" i="1" s="1"/>
  <c r="G23" i="4"/>
  <c r="G87" i="1" s="1"/>
  <c r="F23" i="4"/>
  <c r="G22"/>
  <c r="G80" i="1" s="1"/>
  <c r="G21" i="4"/>
  <c r="G79" i="1" s="1"/>
  <c r="F21" i="4"/>
  <c r="G20"/>
  <c r="G72" i="1" s="1"/>
  <c r="G19" i="4"/>
  <c r="G71" i="1" s="1"/>
  <c r="F19" i="4"/>
  <c r="G18"/>
  <c r="G64" i="1" s="1"/>
  <c r="G17" i="4"/>
  <c r="G63" i="1" s="1"/>
  <c r="F17" i="4"/>
  <c r="G16"/>
  <c r="G56" i="1" s="1"/>
  <c r="G15" i="4"/>
  <c r="G55" i="1" s="1"/>
  <c r="F15" i="4"/>
  <c r="G14"/>
  <c r="G48" i="1" s="1"/>
  <c r="G13" i="4"/>
  <c r="G47" i="1" s="1"/>
  <c r="F13" i="4"/>
  <c r="G12"/>
  <c r="G40" i="1" s="1"/>
  <c r="G11" i="4"/>
  <c r="G39" i="1" s="1"/>
  <c r="F11" i="4"/>
  <c r="G10"/>
  <c r="G32" i="1" s="1"/>
  <c r="G9" i="4"/>
  <c r="G31" i="1" s="1"/>
  <c r="F9" i="4"/>
  <c r="G8"/>
  <c r="G24" i="1" s="1"/>
  <c r="G7" i="4"/>
  <c r="G23" i="1" s="1"/>
  <c r="F7" i="4"/>
  <c r="G6"/>
  <c r="G16" i="1" s="1"/>
  <c r="G5" i="4"/>
  <c r="G15" i="1" s="1"/>
  <c r="F5" i="4"/>
  <c r="G4"/>
  <c r="G8" i="1" s="1"/>
  <c r="G3" i="4"/>
  <c r="G7" i="1" s="1"/>
  <c r="F3" i="4"/>
  <c r="G36" i="3"/>
  <c r="G134" i="1" s="1"/>
  <c r="G35" i="3"/>
  <c r="G133" i="1" s="1"/>
  <c r="F35" i="3"/>
  <c r="G34"/>
  <c r="G126" i="1" s="1"/>
  <c r="G33" i="3"/>
  <c r="G125" i="1" s="1"/>
  <c r="F33" i="3"/>
  <c r="G32"/>
  <c r="G118" i="1" s="1"/>
  <c r="G31" i="3"/>
  <c r="G117" i="1" s="1"/>
  <c r="F31" i="3"/>
  <c r="G30"/>
  <c r="G110" i="1" s="1"/>
  <c r="G29" i="3"/>
  <c r="G109" i="1" s="1"/>
  <c r="F29" i="3"/>
  <c r="G28"/>
  <c r="G102" i="1" s="1"/>
  <c r="G27" i="3"/>
  <c r="G101" i="1" s="1"/>
  <c r="F27" i="3"/>
  <c r="G26"/>
  <c r="G94" i="1" s="1"/>
  <c r="G25" i="3"/>
  <c r="G93" i="1" s="1"/>
  <c r="F25" i="3"/>
  <c r="G24"/>
  <c r="G86" i="1" s="1"/>
  <c r="G23" i="3"/>
  <c r="G85" i="1" s="1"/>
  <c r="F23" i="3"/>
  <c r="G22"/>
  <c r="G78" i="1" s="1"/>
  <c r="G21" i="3"/>
  <c r="G77" i="1" s="1"/>
  <c r="F21" i="3"/>
  <c r="G20"/>
  <c r="G70" i="1" s="1"/>
  <c r="G19" i="3"/>
  <c r="G69" i="1" s="1"/>
  <c r="F19" i="3"/>
  <c r="G18"/>
  <c r="G62" i="1" s="1"/>
  <c r="G17" i="3"/>
  <c r="G61" i="1" s="1"/>
  <c r="F17" i="3"/>
  <c r="G16"/>
  <c r="G54" i="1" s="1"/>
  <c r="G15" i="3"/>
  <c r="G53" i="1" s="1"/>
  <c r="F15" i="3"/>
  <c r="G14"/>
  <c r="G46" i="1" s="1"/>
  <c r="G13" i="3"/>
  <c r="G45" i="1" s="1"/>
  <c r="F13" i="3"/>
  <c r="G12"/>
  <c r="G38" i="1" s="1"/>
  <c r="G11" i="3"/>
  <c r="G37" i="1" s="1"/>
  <c r="F11" i="3"/>
  <c r="G10"/>
  <c r="G30" i="1" s="1"/>
  <c r="G9" i="3"/>
  <c r="G29" i="1" s="1"/>
  <c r="F9" i="3"/>
  <c r="G8"/>
  <c r="G22" i="1" s="1"/>
  <c r="G7" i="3"/>
  <c r="G21" i="1" s="1"/>
  <c r="F7" i="3"/>
  <c r="G6"/>
  <c r="G14" i="1" s="1"/>
  <c r="G5" i="3"/>
  <c r="G13" i="1" s="1"/>
  <c r="F5" i="3"/>
  <c r="G4"/>
  <c r="G6" i="1" s="1"/>
  <c r="G3" i="3"/>
  <c r="G5" i="1" s="1"/>
  <c r="F3" i="3"/>
  <c r="H3" s="1"/>
  <c r="G4" i="2"/>
  <c r="G4" i="1" s="1"/>
  <c r="G5" i="2"/>
  <c r="G11" i="1" s="1"/>
  <c r="G6" i="2"/>
  <c r="G12" i="1" s="1"/>
  <c r="G7" i="2"/>
  <c r="G19" i="1" s="1"/>
  <c r="G8" i="2"/>
  <c r="G20" i="1" s="1"/>
  <c r="G9" i="2"/>
  <c r="G27" i="1" s="1"/>
  <c r="G10" i="2"/>
  <c r="G28" i="1" s="1"/>
  <c r="G11" i="2"/>
  <c r="G35" i="1" s="1"/>
  <c r="G12" i="2"/>
  <c r="G36" i="1" s="1"/>
  <c r="G13" i="2"/>
  <c r="G43" i="1" s="1"/>
  <c r="G14" i="2"/>
  <c r="G44" i="1" s="1"/>
  <c r="G15" i="2"/>
  <c r="G51" i="1" s="1"/>
  <c r="G16" i="2"/>
  <c r="G52" i="1" s="1"/>
  <c r="G17" i="2"/>
  <c r="G59" i="1" s="1"/>
  <c r="G18" i="2"/>
  <c r="G60" i="1" s="1"/>
  <c r="G19" i="2"/>
  <c r="G67" i="1" s="1"/>
  <c r="G20" i="2"/>
  <c r="G68" i="1" s="1"/>
  <c r="G21" i="2"/>
  <c r="G75" i="1" s="1"/>
  <c r="G22" i="2"/>
  <c r="G76" i="1" s="1"/>
  <c r="G23" i="2"/>
  <c r="G83" i="1" s="1"/>
  <c r="G24" i="2"/>
  <c r="G84" i="1" s="1"/>
  <c r="G25" i="2"/>
  <c r="G91" i="1" s="1"/>
  <c r="G26" i="2"/>
  <c r="G92" i="1" s="1"/>
  <c r="G27" i="2"/>
  <c r="G99" i="1" s="1"/>
  <c r="G28" i="2"/>
  <c r="G100" i="1" s="1"/>
  <c r="G29" i="2"/>
  <c r="G107" i="1" s="1"/>
  <c r="G30" i="2"/>
  <c r="G108" i="1" s="1"/>
  <c r="G31" i="2"/>
  <c r="G115" i="1" s="1"/>
  <c r="G32" i="2"/>
  <c r="G116" i="1" s="1"/>
  <c r="G33" i="2"/>
  <c r="G123" i="1" s="1"/>
  <c r="G34" i="2"/>
  <c r="G124" i="1" s="1"/>
  <c r="G35" i="2"/>
  <c r="G131" i="1" s="1"/>
  <c r="G36" i="2"/>
  <c r="G132" i="1" s="1"/>
  <c r="F3" i="2"/>
  <c r="F35" i="1" l="1"/>
  <c r="J7" s="1"/>
  <c r="F43"/>
  <c r="J8" s="1"/>
  <c r="F51"/>
  <c r="J9" s="1"/>
  <c r="F59"/>
  <c r="J10" s="1"/>
  <c r="F67"/>
  <c r="J11" s="1"/>
  <c r="F75"/>
  <c r="J12" s="1"/>
  <c r="F83"/>
  <c r="J13" s="1"/>
  <c r="F91"/>
  <c r="J14" s="1"/>
  <c r="F99"/>
  <c r="J15" s="1"/>
  <c r="F107"/>
  <c r="J16" s="1"/>
  <c r="F115"/>
  <c r="J17" s="1"/>
  <c r="F123"/>
  <c r="J18" s="1"/>
  <c r="F19"/>
  <c r="J5" s="1"/>
  <c r="F3"/>
  <c r="J3" s="1"/>
  <c r="H3" i="4"/>
  <c r="H3" i="5"/>
  <c r="H5"/>
  <c r="H9"/>
  <c r="H13"/>
  <c r="H17"/>
  <c r="H21"/>
  <c r="H25"/>
  <c r="H29"/>
  <c r="H33"/>
  <c r="H7"/>
  <c r="H11"/>
  <c r="H15"/>
  <c r="H19"/>
  <c r="H23"/>
  <c r="H27"/>
  <c r="H31"/>
  <c r="H35"/>
  <c r="H5" i="4"/>
  <c r="H9"/>
  <c r="H13"/>
  <c r="H17"/>
  <c r="H21"/>
  <c r="H25"/>
  <c r="H29"/>
  <c r="H33"/>
  <c r="H7"/>
  <c r="H11"/>
  <c r="H15"/>
  <c r="H19"/>
  <c r="H23"/>
  <c r="H27"/>
  <c r="H31"/>
  <c r="H35"/>
  <c r="H7" i="3"/>
  <c r="H11"/>
  <c r="H15"/>
  <c r="H19"/>
  <c r="H23"/>
  <c r="H27"/>
  <c r="H31"/>
  <c r="H35"/>
  <c r="H5"/>
  <c r="H9"/>
  <c r="H13"/>
  <c r="H17"/>
  <c r="H21"/>
  <c r="H25"/>
  <c r="H29"/>
  <c r="H33"/>
  <c r="F7" i="2"/>
  <c r="F9"/>
  <c r="F11"/>
  <c r="F13"/>
  <c r="F15"/>
  <c r="F17"/>
  <c r="F19"/>
  <c r="F23"/>
  <c r="F25"/>
  <c r="F27"/>
  <c r="F29"/>
  <c r="F31"/>
  <c r="F33"/>
  <c r="F35"/>
  <c r="F5"/>
  <c r="F21"/>
  <c r="H11" i="1" l="1"/>
  <c r="H43"/>
  <c r="H75"/>
  <c r="H107"/>
  <c r="H3"/>
  <c r="H19"/>
  <c r="H51"/>
  <c r="H83"/>
  <c r="H115"/>
  <c r="H27"/>
  <c r="H59"/>
  <c r="H91"/>
  <c r="H123"/>
  <c r="H35"/>
  <c r="H67"/>
  <c r="H99"/>
  <c r="H131"/>
  <c r="H5" i="2"/>
  <c r="H3"/>
  <c r="H21"/>
  <c r="H31"/>
  <c r="H23"/>
  <c r="H13"/>
  <c r="H35"/>
  <c r="H27"/>
  <c r="H17"/>
  <c r="H9"/>
  <c r="H33"/>
  <c r="H29"/>
  <c r="H25"/>
  <c r="H19"/>
  <c r="H15"/>
  <c r="H11"/>
  <c r="H7"/>
</calcChain>
</file>

<file path=xl/sharedStrings.xml><?xml version="1.0" encoding="utf-8"?>
<sst xmlns="http://schemas.openxmlformats.org/spreadsheetml/2006/main" count="467" uniqueCount="284">
  <si>
    <t>Школа</t>
  </si>
  <si>
    <t>Общее кол-во баллов</t>
  </si>
  <si>
    <t>Личное место</t>
  </si>
  <si>
    <t>Общее место</t>
  </si>
  <si>
    <t>Учитель</t>
  </si>
  <si>
    <t>№ п/п</t>
  </si>
  <si>
    <t>Ф.И. ученика</t>
  </si>
  <si>
    <t>Кол-во баллов</t>
  </si>
  <si>
    <t>МБОУ "СОШ №1"</t>
  </si>
  <si>
    <t>МБОУ "СОШ №2"</t>
  </si>
  <si>
    <t>МБОУ "СШ №3"</t>
  </si>
  <si>
    <t>МБОУ "СОШ №4"</t>
  </si>
  <si>
    <t>МБОУ "Гимназия №6"</t>
  </si>
  <si>
    <t>МБОУ "СОШ №7"</t>
  </si>
  <si>
    <t>МБОУ "Гимназия №8"</t>
  </si>
  <si>
    <t>МБОУ "СШ №9"</t>
  </si>
  <si>
    <t>МБОУ "СОШ №10"</t>
  </si>
  <si>
    <t>МБОУ "СШ №11"</t>
  </si>
  <si>
    <t>МБОУ "СШ №12"</t>
  </si>
  <si>
    <t>МБОУ "СОШ №13"</t>
  </si>
  <si>
    <t>МБОУ "Гимназия №14"</t>
  </si>
  <si>
    <t>МБОУ "СШ №15"</t>
  </si>
  <si>
    <t>МБОУ "СОШ №16"</t>
  </si>
  <si>
    <t>МБОУ "СОШ №17"</t>
  </si>
  <si>
    <t>МБОУ "ФМЛ"</t>
  </si>
  <si>
    <t>Класс</t>
  </si>
  <si>
    <t>ФМЛ</t>
  </si>
  <si>
    <t>Итоги интеллектуального марафона учеников начальной школы 2023-2024 учебный год</t>
  </si>
  <si>
    <t>Игнатьев Арсений</t>
  </si>
  <si>
    <t>Лебедев Александр</t>
  </si>
  <si>
    <t>Караваев Кирилл</t>
  </si>
  <si>
    <t>Рылов Илья</t>
  </si>
  <si>
    <t>Кутявина София</t>
  </si>
  <si>
    <t>Будина Алеся</t>
  </si>
  <si>
    <t>Городилов Илья</t>
  </si>
  <si>
    <t>Кузьмина Ксения</t>
  </si>
  <si>
    <t>Лубнина Арина</t>
  </si>
  <si>
    <t>Ершова Майя</t>
  </si>
  <si>
    <t>Зюзиков Фёдор</t>
  </si>
  <si>
    <t>Карасев Тимофей</t>
  </si>
  <si>
    <t>Смольникова Зоя</t>
  </si>
  <si>
    <t>Семенова София</t>
  </si>
  <si>
    <t>Ивченко Анна</t>
  </si>
  <si>
    <t>Булдаков Никита</t>
  </si>
  <si>
    <t>Богданова Анастасия</t>
  </si>
  <si>
    <t>Селюнин Владимир</t>
  </si>
  <si>
    <t>Пономарёв Степан</t>
  </si>
  <si>
    <t>Акмурадова Алина</t>
  </si>
  <si>
    <t>Малинина Анна</t>
  </si>
  <si>
    <t>Данилов Артём</t>
  </si>
  <si>
    <t>Вологдина Виктория</t>
  </si>
  <si>
    <t>Мышкин Дмитрий</t>
  </si>
  <si>
    <t xml:space="preserve">Петров Александр </t>
  </si>
  <si>
    <t>Спирионов Тимофей</t>
  </si>
  <si>
    <t>Золотарева Любовь</t>
  </si>
  <si>
    <t>Першин Артём</t>
  </si>
  <si>
    <t>Девятьярова Валерия</t>
  </si>
  <si>
    <t>Гайнутдинов Ренат</t>
  </si>
  <si>
    <t>Баженова Вера</t>
  </si>
  <si>
    <t>Першаков Георгий</t>
  </si>
  <si>
    <t>Куксенкова Виктория</t>
  </si>
  <si>
    <t>Корепанова Ксения</t>
  </si>
  <si>
    <t>Жуйков Артём</t>
  </si>
  <si>
    <t>Никулина Валерия</t>
  </si>
  <si>
    <t>Поздеева Полина</t>
  </si>
  <si>
    <t>Семакина Дарья</t>
  </si>
  <si>
    <t>Деветьяров Михаил</t>
  </si>
  <si>
    <t>Шутов Виталий</t>
  </si>
  <si>
    <t>Третьякова Александра</t>
  </si>
  <si>
    <t>Елсуков Артем</t>
  </si>
  <si>
    <t>Вологдина Вероника</t>
  </si>
  <si>
    <t>Артемьева Таисия</t>
  </si>
  <si>
    <t>Кырова Валерия</t>
  </si>
  <si>
    <t>Толстикова Екатерина</t>
  </si>
  <si>
    <t>Семакина Виктория</t>
  </si>
  <si>
    <t>Глова Александра</t>
  </si>
  <si>
    <t>Шелудько Александра</t>
  </si>
  <si>
    <t>Зянкина Анна</t>
  </si>
  <si>
    <t xml:space="preserve">Харитонова Екатерина </t>
  </si>
  <si>
    <t>Кузовлева Ксения</t>
  </si>
  <si>
    <t>Баженова Юлия</t>
  </si>
  <si>
    <t>Усеева Кристина</t>
  </si>
  <si>
    <t>Ложкина Ева</t>
  </si>
  <si>
    <t>Корепанов Даниил</t>
  </si>
  <si>
    <t>Ившин Дмитрий</t>
  </si>
  <si>
    <t>Сабрекова Дарина</t>
  </si>
  <si>
    <t>Веретенников Захар</t>
  </si>
  <si>
    <t>Семёнов Лев</t>
  </si>
  <si>
    <t>Сергейко Александра</t>
  </si>
  <si>
    <t>Тютин Артём</t>
  </si>
  <si>
    <t>Данилова Ксения</t>
  </si>
  <si>
    <t>Бируля Евгения</t>
  </si>
  <si>
    <t>Овчинникова Вера</t>
  </si>
  <si>
    <t>Курашов Иван</t>
  </si>
  <si>
    <t>Овсянникова Василиса</t>
  </si>
  <si>
    <t>Баженова Евгения</t>
  </si>
  <si>
    <t>Дорофеева Елена Валерьевна</t>
  </si>
  <si>
    <t>Иванова Анна Владимировна</t>
  </si>
  <si>
    <t>Шкляева Светлана Вилисовна</t>
  </si>
  <si>
    <t>Богдановская Ирина Юрьевна</t>
  </si>
  <si>
    <t>Сысоева Ольга Михайловна</t>
  </si>
  <si>
    <t>Абашева Арина Андреевна</t>
  </si>
  <si>
    <t>Марукян Изабелла Оганнесовна</t>
  </si>
  <si>
    <t>Ворончихина Ольга Леонидовна</t>
  </si>
  <si>
    <t>Князева Галина Васильевна</t>
  </si>
  <si>
    <t>Третьякова Марина Рудольфовна</t>
  </si>
  <si>
    <t>Щенникова Ольга Анатольевна</t>
  </si>
  <si>
    <t>Тонкова Любовь Федоровна</t>
  </si>
  <si>
    <t>Мокрушина Ольга Андреевна</t>
  </si>
  <si>
    <t>Куртеева Лариса Ивановна</t>
  </si>
  <si>
    <t>Перфилова Наталия Вениаминовна</t>
  </si>
  <si>
    <t>Симакова Анна Алексеевна</t>
  </si>
  <si>
    <t>Перминова Анастасия Сергеевна</t>
  </si>
  <si>
    <t>Катаева Светлана Юрьевна</t>
  </si>
  <si>
    <t>Ажмегова Ольга Геннадьевна</t>
  </si>
  <si>
    <t>Богданова Елена Александровна</t>
  </si>
  <si>
    <t>Кутявина Светлана Владимировна</t>
  </si>
  <si>
    <t>Баженова Елена Леонидовна</t>
  </si>
  <si>
    <t>Суворова Марина Юрьевна</t>
  </si>
  <si>
    <t>Чебурова Татьяна Ивановна</t>
  </si>
  <si>
    <t>Хаймина Ольга Вениаминовна</t>
  </si>
  <si>
    <t>Злобина Ирина Сергеевна</t>
  </si>
  <si>
    <t>Вершинина Татьяна Петровна</t>
  </si>
  <si>
    <t>Марьина Алиса</t>
  </si>
  <si>
    <t>Будин Назар</t>
  </si>
  <si>
    <t>Иванова Анна</t>
  </si>
  <si>
    <t>Черных Артем</t>
  </si>
  <si>
    <t>Абашева Диана</t>
  </si>
  <si>
    <t>Колногорова Варвара</t>
  </si>
  <si>
    <t>Кунаев Степан</t>
  </si>
  <si>
    <t>Аникин Савелий</t>
  </si>
  <si>
    <t>Пермяков Кирилл</t>
  </si>
  <si>
    <t>Перевощикова Алиса</t>
  </si>
  <si>
    <t>Булдаков Давид</t>
  </si>
  <si>
    <t>Невоструева София</t>
  </si>
  <si>
    <t>Тютин Арсен</t>
  </si>
  <si>
    <t>Кутявин Гордей</t>
  </si>
  <si>
    <t>Золотарева Юлия</t>
  </si>
  <si>
    <t>Горюнов Алексей</t>
  </si>
  <si>
    <t>Гулюкин Ярослав</t>
  </si>
  <si>
    <t>Баженова Арина</t>
  </si>
  <si>
    <t>Митюкова Дарина</t>
  </si>
  <si>
    <t>Белослудцева Арина</t>
  </si>
  <si>
    <t>Завалин Ярослав</t>
  </si>
  <si>
    <t>Третьякова Варвара</t>
  </si>
  <si>
    <t>Владыкин Илья</t>
  </si>
  <si>
    <t>Симонова Виктория</t>
  </si>
  <si>
    <t>Селиверстов Максим</t>
  </si>
  <si>
    <t>Артемьева Александра</t>
  </si>
  <si>
    <t>Обухова Вера</t>
  </si>
  <si>
    <t>Наговицын Илья</t>
  </si>
  <si>
    <t>Волков Дамир</t>
  </si>
  <si>
    <t>Рожкова Юлия</t>
  </si>
  <si>
    <t>Рякина Маргарита</t>
  </si>
  <si>
    <t>Биянов Илья</t>
  </si>
  <si>
    <t>Абашева Алина</t>
  </si>
  <si>
    <t>Сухих Савелий</t>
  </si>
  <si>
    <t>Волкова Елена Владимировна</t>
  </si>
  <si>
    <t>Веретенникова Лидия Германовна</t>
  </si>
  <si>
    <t>Тебенькова Елизавета Николаевна</t>
  </si>
  <si>
    <t>Шикалова Ольга Андреевна</t>
  </si>
  <si>
    <t>Задорожная Екатерина Людвиговна</t>
  </si>
  <si>
    <t>Бекмеметьева Надежда Сергеевна</t>
  </si>
  <si>
    <t>Касимова Флора Камиловна</t>
  </si>
  <si>
    <t>Бузмакова Жанна Львовна</t>
  </si>
  <si>
    <t>Трефилова Елена Ивановна</t>
  </si>
  <si>
    <t>Еремеева Жанна Францевна</t>
  </si>
  <si>
    <t>Семакина Марина Александровна</t>
  </si>
  <si>
    <t>Фефилова Елена Павловна</t>
  </si>
  <si>
    <t>Гараева Ясира Шамильевна</t>
  </si>
  <si>
    <t>Гавшина Елена Васильевна</t>
  </si>
  <si>
    <t>Богданова Ольга Алексеевна</t>
  </si>
  <si>
    <t>Новикова Елена Валериевна</t>
  </si>
  <si>
    <t>Калинина Анна Александровна</t>
  </si>
  <si>
    <t>Леонтьева Елена Григорьевна</t>
  </si>
  <si>
    <t>Касимова Лилия Ризаевна</t>
  </si>
  <si>
    <t>Вершинина Надежда Михайловна</t>
  </si>
  <si>
    <t>Соболева Люция Викторовна</t>
  </si>
  <si>
    <t>Рылова Светлана Витальевна</t>
  </si>
  <si>
    <t>Шкляева Ирина Леонидовна</t>
  </si>
  <si>
    <t>Морозова Ирина Герасимовна</t>
  </si>
  <si>
    <t>Ларионова Анастасия Игоревна</t>
  </si>
  <si>
    <t>Ивонина Надежда Михайловна</t>
  </si>
  <si>
    <t>Ешмеметьева Альфия Мусаевна</t>
  </si>
  <si>
    <t>Баженова Ольга Александровна</t>
  </si>
  <si>
    <t>Медяник Ирина Валериевна</t>
  </si>
  <si>
    <t>Рылова Наталья Александровна</t>
  </si>
  <si>
    <t>Макарова Елена Владимировна</t>
  </si>
  <si>
    <t>Санникова Анастасия Александровна</t>
  </si>
  <si>
    <t>Вахрушева Виктория Александровна</t>
  </si>
  <si>
    <t>Соболева Людмила Геннадьевна</t>
  </si>
  <si>
    <t>Шигапова Флера Габдлахатовна</t>
  </si>
  <si>
    <t>Метелева Любовь Викторовна</t>
  </si>
  <si>
    <t>Кутявина Марина Александровна</t>
  </si>
  <si>
    <t>Наговицына Наталья Юрьевна</t>
  </si>
  <si>
    <t>Перминова Евгения Владимировна</t>
  </si>
  <si>
    <t>Хохрякова Мария Витальевна</t>
  </si>
  <si>
    <t>Ульянова Наталия Сергеевна</t>
  </si>
  <si>
    <t>Чупина Надежда Евгеньевна</t>
  </si>
  <si>
    <t>Ваганова Елизавета Алексеевна</t>
  </si>
  <si>
    <t>Бушмакина Марина Петровна</t>
  </si>
  <si>
    <t>Селезнева Алена Рашитовна</t>
  </si>
  <si>
    <t>Бурухина Елена Эдуардовна</t>
  </si>
  <si>
    <t>Корепанова Ольга Алексеевна</t>
  </si>
  <si>
    <t>Ипатова Екатерина Евсеевна</t>
  </si>
  <si>
    <t>Васильева Нелли Алексеевна</t>
  </si>
  <si>
    <t>Самоделкина Вера Михайловна</t>
  </si>
  <si>
    <t>Мельникова Елена Леонидовна</t>
  </si>
  <si>
    <t>Прозорова Анна Николаевна</t>
  </si>
  <si>
    <t>Дюкина Ирина Анатольевна</t>
  </si>
  <si>
    <t>Вершинина Валентина Евгеньевна</t>
  </si>
  <si>
    <t>Горбушина Мария Анатольевна</t>
  </si>
  <si>
    <t>Попова Эльвира Александровна</t>
  </si>
  <si>
    <t>Тютина Динара Рафисовна</t>
  </si>
  <si>
    <t>Кунаева Екатерина</t>
  </si>
  <si>
    <t>Сысоева Софья</t>
  </si>
  <si>
    <t>Агеева Александра</t>
  </si>
  <si>
    <t>Макарова Полина</t>
  </si>
  <si>
    <t>Бушмакин Данил</t>
  </si>
  <si>
    <t>Кутявина Юлия</t>
  </si>
  <si>
    <t>Салтыкова Дарья</t>
  </si>
  <si>
    <t>Арасланова Арина</t>
  </si>
  <si>
    <t>Бушмелева Алла</t>
  </si>
  <si>
    <t>Марков Егор</t>
  </si>
  <si>
    <t>Абашев Данис-Демид</t>
  </si>
  <si>
    <t>Мышкин Александр</t>
  </si>
  <si>
    <t xml:space="preserve">Никулин Семён </t>
  </si>
  <si>
    <t>Акбашева Айгуль</t>
  </si>
  <si>
    <t>Ходырев Артём</t>
  </si>
  <si>
    <t>Арасланов Глеб</t>
  </si>
  <si>
    <t>Зверева Варвара</t>
  </si>
  <si>
    <t>Иванов Максим</t>
  </si>
  <si>
    <t>Кузьмина Мария</t>
  </si>
  <si>
    <t>Ушаков Вадим</t>
  </si>
  <si>
    <t>Жуйков Виталий</t>
  </si>
  <si>
    <t>Родин Михаил</t>
  </si>
  <si>
    <t>Удачина Александра</t>
  </si>
  <si>
    <t>Баранова Валерия</t>
  </si>
  <si>
    <t>Беляева Лидия</t>
  </si>
  <si>
    <t>Симанова Валерия</t>
  </si>
  <si>
    <t>Перминова Александра</t>
  </si>
  <si>
    <t>Черенева Алеся</t>
  </si>
  <si>
    <t>Коротаева Устинья</t>
  </si>
  <si>
    <t>Владыкина Варвара</t>
  </si>
  <si>
    <t>Поздеев Михаил</t>
  </si>
  <si>
    <t>Уткин Григорий</t>
  </si>
  <si>
    <t>Васильев Константин</t>
  </si>
  <si>
    <t>Перевощиков Николай</t>
  </si>
  <si>
    <t>Корлякова Екатерина Леонидовна</t>
  </si>
  <si>
    <t>Коновалова Эмилия Андреевна</t>
  </si>
  <si>
    <t>Исупова Светлана Александровна</t>
  </si>
  <si>
    <t>Мышкина Светлана Викторовна</t>
  </si>
  <si>
    <t>Андрушкевич Людмила Ивановна</t>
  </si>
  <si>
    <t>Лебедева Надежда Георгиевна</t>
  </si>
  <si>
    <t>Щепина Елена Николаевна</t>
  </si>
  <si>
    <t>Кадочникова Ольга Фирдависовна</t>
  </si>
  <si>
    <t>Елисеева Альфия Наильевна</t>
  </si>
  <si>
    <t>Попова Татьяна Викторовна</t>
  </si>
  <si>
    <t>Ситникова Ольга Борисовна</t>
  </si>
  <si>
    <t>Косенкова Марина Прокопьевна</t>
  </si>
  <si>
    <t>Трифонова Людмила Антоновна</t>
  </si>
  <si>
    <t>Дындыкина Ксения Игоревна</t>
  </si>
  <si>
    <t>Караваева Надежда Дмитриевна</t>
  </si>
  <si>
    <t>Яценко Ирина Фёдоровна</t>
  </si>
  <si>
    <t>Мышкина Галина Валентиновна</t>
  </si>
  <si>
    <t>Артемьева Виктория Васильевна</t>
  </si>
  <si>
    <t xml:space="preserve">Ворончихина Ирина Геннадьевна </t>
  </si>
  <si>
    <t>Конышева Светлана Афанасьевна</t>
  </si>
  <si>
    <t>Волкова Мария Николаевна</t>
  </si>
  <si>
    <t>Карасёва Марина Анатольевна</t>
  </si>
  <si>
    <t>Емельянова Нина Юрьевна</t>
  </si>
  <si>
    <t>Попова Екатерина Михайловна</t>
  </si>
  <si>
    <t>Бушкова Лилия Альбертовна</t>
  </si>
  <si>
    <t>Злобина Любовь Владимировна</t>
  </si>
  <si>
    <t>Караваева  Наталья Петровна</t>
  </si>
  <si>
    <t>Караваева Наталья Петровна</t>
  </si>
  <si>
    <t>Машковцева Елена Геннадьевна</t>
  </si>
  <si>
    <t>1к</t>
  </si>
  <si>
    <t>1а</t>
  </si>
  <si>
    <t>2а</t>
  </si>
  <si>
    <t>3к</t>
  </si>
  <si>
    <t>3б</t>
  </si>
  <si>
    <t>4в</t>
  </si>
  <si>
    <t>4б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</si>
</sst>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3" borderId="1" xfId="0" applyFont="1" applyFill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opLeftCell="A12" zoomScale="90" zoomScaleNormal="90" workbookViewId="0">
      <selection activeCell="I18" sqref="I18"/>
    </sheetView>
  </sheetViews>
  <sheetFormatPr defaultRowHeight="1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>
      <c r="A1" s="34" t="s">
        <v>27</v>
      </c>
      <c r="B1" s="34"/>
      <c r="C1" s="34"/>
      <c r="D1" s="34"/>
      <c r="E1" s="34"/>
      <c r="F1" s="34"/>
      <c r="G1" s="34"/>
      <c r="H1" s="34"/>
      <c r="I1" s="34"/>
    </row>
    <row r="2" spans="1:9" ht="31.5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5.75">
      <c r="A3" s="19">
        <v>1</v>
      </c>
      <c r="B3" s="32" t="s">
        <v>62</v>
      </c>
      <c r="C3" s="26" t="s">
        <v>8</v>
      </c>
      <c r="D3" s="26">
        <v>1</v>
      </c>
      <c r="E3" s="29">
        <v>31</v>
      </c>
      <c r="F3" s="24">
        <f>E3+E4</f>
        <v>43</v>
      </c>
      <c r="G3" s="20">
        <f>SUM(--(FREQUENCY((E$3:E$36&gt;E3)*E$3:E$36,E$3:E$36)&gt;0))</f>
        <v>3</v>
      </c>
      <c r="H3" s="19">
        <f>SUM(--(FREQUENCY((F$3:F$36&gt;F3)*F$3:F$36,F$3:F$36)&gt;0))</f>
        <v>8</v>
      </c>
      <c r="I3" s="32" t="s">
        <v>96</v>
      </c>
    </row>
    <row r="4" spans="1:9" ht="15.75">
      <c r="A4" s="19">
        <v>2</v>
      </c>
      <c r="B4" s="32" t="s">
        <v>63</v>
      </c>
      <c r="C4" s="26" t="s">
        <v>8</v>
      </c>
      <c r="D4" s="26">
        <v>1</v>
      </c>
      <c r="E4" s="29">
        <v>12</v>
      </c>
      <c r="F4" s="25"/>
      <c r="G4" s="20">
        <f t="shared" ref="G4:G36" si="0">SUM(--(FREQUENCY((E$3:E$36&gt;E4)*E$3:E$36,E$3:E$36)&gt;0))</f>
        <v>17</v>
      </c>
      <c r="H4" s="19"/>
      <c r="I4" s="32" t="s">
        <v>96</v>
      </c>
    </row>
    <row r="5" spans="1:9" ht="15.75">
      <c r="A5" s="8">
        <v>3</v>
      </c>
      <c r="B5" s="27" t="s">
        <v>64</v>
      </c>
      <c r="C5" s="28" t="s">
        <v>9</v>
      </c>
      <c r="D5" s="28">
        <v>1</v>
      </c>
      <c r="E5" s="30">
        <v>19</v>
      </c>
      <c r="F5" s="15">
        <f>E5+E6</f>
        <v>46</v>
      </c>
      <c r="G5" s="14">
        <f t="shared" si="0"/>
        <v>12</v>
      </c>
      <c r="H5" s="5">
        <f>SUM(--(FREQUENCY((F$3:F$36&gt;F5)*F$3:F$36,F$3:F$36)&gt;0))</f>
        <v>7</v>
      </c>
      <c r="I5" s="27" t="s">
        <v>97</v>
      </c>
    </row>
    <row r="6" spans="1:9" ht="15.75">
      <c r="A6" s="8">
        <v>4</v>
      </c>
      <c r="B6" s="27" t="s">
        <v>65</v>
      </c>
      <c r="C6" s="28" t="s">
        <v>9</v>
      </c>
      <c r="D6" s="28">
        <v>1</v>
      </c>
      <c r="E6" s="30">
        <v>27</v>
      </c>
      <c r="F6" s="16"/>
      <c r="G6" s="14">
        <f t="shared" si="0"/>
        <v>6</v>
      </c>
      <c r="H6" s="5"/>
      <c r="I6" s="27" t="s">
        <v>98</v>
      </c>
    </row>
    <row r="7" spans="1:9" ht="15.75">
      <c r="A7" s="19">
        <v>5</v>
      </c>
      <c r="B7" s="32" t="s">
        <v>66</v>
      </c>
      <c r="C7" s="26" t="s">
        <v>10</v>
      </c>
      <c r="D7" s="26">
        <v>1</v>
      </c>
      <c r="E7" s="29">
        <v>13</v>
      </c>
      <c r="F7" s="24">
        <f>E7+E8</f>
        <v>33</v>
      </c>
      <c r="G7" s="20">
        <f t="shared" si="0"/>
        <v>16</v>
      </c>
      <c r="H7" s="19">
        <f>SUM(--(FREQUENCY((F$3:F$36&gt;F7)*F$3:F$36,F$3:F$36)&gt;0))</f>
        <v>14</v>
      </c>
      <c r="I7" s="32" t="s">
        <v>99</v>
      </c>
    </row>
    <row r="8" spans="1:9" ht="15.75">
      <c r="A8" s="19">
        <v>6</v>
      </c>
      <c r="B8" s="32" t="s">
        <v>67</v>
      </c>
      <c r="C8" s="26" t="s">
        <v>10</v>
      </c>
      <c r="D8" s="26">
        <v>1</v>
      </c>
      <c r="E8" s="29">
        <v>20</v>
      </c>
      <c r="F8" s="25"/>
      <c r="G8" s="20">
        <f t="shared" si="0"/>
        <v>11</v>
      </c>
      <c r="H8" s="19"/>
      <c r="I8" s="32" t="s">
        <v>100</v>
      </c>
    </row>
    <row r="9" spans="1:9" ht="15.75">
      <c r="A9" s="8">
        <v>7</v>
      </c>
      <c r="B9" s="27" t="s">
        <v>68</v>
      </c>
      <c r="C9" s="28" t="s">
        <v>11</v>
      </c>
      <c r="D9" s="28">
        <v>1</v>
      </c>
      <c r="E9" s="30">
        <v>14</v>
      </c>
      <c r="F9" s="15">
        <f>E9+E10</f>
        <v>30</v>
      </c>
      <c r="G9" s="14">
        <f t="shared" si="0"/>
        <v>15</v>
      </c>
      <c r="H9" s="5">
        <f>SUM(--(FREQUENCY((F$3:F$36&gt;F9)*F$3:F$36,F$3:F$36)&gt;0))</f>
        <v>15</v>
      </c>
      <c r="I9" s="27" t="s">
        <v>101</v>
      </c>
    </row>
    <row r="10" spans="1:9" ht="15.75">
      <c r="A10" s="8">
        <v>8</v>
      </c>
      <c r="B10" s="27" t="s">
        <v>69</v>
      </c>
      <c r="C10" s="28" t="s">
        <v>11</v>
      </c>
      <c r="D10" s="28">
        <v>1</v>
      </c>
      <c r="E10" s="30">
        <v>16</v>
      </c>
      <c r="F10" s="16"/>
      <c r="G10" s="14">
        <f t="shared" si="0"/>
        <v>13</v>
      </c>
      <c r="H10" s="5"/>
      <c r="I10" s="27" t="s">
        <v>102</v>
      </c>
    </row>
    <row r="11" spans="1:9" ht="15.75">
      <c r="A11" s="19">
        <v>9</v>
      </c>
      <c r="B11" s="32" t="s">
        <v>70</v>
      </c>
      <c r="C11" s="26" t="s">
        <v>12</v>
      </c>
      <c r="D11" s="26">
        <v>1</v>
      </c>
      <c r="E11" s="29">
        <v>27</v>
      </c>
      <c r="F11" s="24">
        <f>E11+E12</f>
        <v>47</v>
      </c>
      <c r="G11" s="20">
        <f t="shared" si="0"/>
        <v>6</v>
      </c>
      <c r="H11" s="19">
        <f>SUM(--(FREQUENCY((F$3:F$36&gt;F11)*F$3:F$36,F$3:F$36)&gt;0))</f>
        <v>6</v>
      </c>
      <c r="I11" s="32" t="s">
        <v>103</v>
      </c>
    </row>
    <row r="12" spans="1:9" ht="15.75">
      <c r="A12" s="19">
        <v>10</v>
      </c>
      <c r="B12" s="32" t="s">
        <v>71</v>
      </c>
      <c r="C12" s="26" t="s">
        <v>12</v>
      </c>
      <c r="D12" s="26">
        <v>1</v>
      </c>
      <c r="E12" s="29">
        <v>20</v>
      </c>
      <c r="F12" s="25"/>
      <c r="G12" s="20">
        <f t="shared" si="0"/>
        <v>11</v>
      </c>
      <c r="H12" s="19"/>
      <c r="I12" s="32" t="s">
        <v>104</v>
      </c>
    </row>
    <row r="13" spans="1:9" ht="15.75">
      <c r="A13" s="8">
        <v>11</v>
      </c>
      <c r="B13" s="27" t="s">
        <v>72</v>
      </c>
      <c r="C13" s="28" t="s">
        <v>13</v>
      </c>
      <c r="D13" s="28">
        <v>1</v>
      </c>
      <c r="E13" s="30">
        <v>19</v>
      </c>
      <c r="F13" s="15">
        <f>E13+E14</f>
        <v>42</v>
      </c>
      <c r="G13" s="14">
        <f t="shared" si="0"/>
        <v>12</v>
      </c>
      <c r="H13" s="5">
        <f>SUM(--(FREQUENCY((F$3:F$36&gt;F13)*F$3:F$36,F$3:F$36)&gt;0))</f>
        <v>9</v>
      </c>
      <c r="I13" s="27" t="s">
        <v>105</v>
      </c>
    </row>
    <row r="14" spans="1:9" ht="15.75">
      <c r="A14" s="8">
        <v>12</v>
      </c>
      <c r="B14" s="27" t="s">
        <v>73</v>
      </c>
      <c r="C14" s="28" t="s">
        <v>13</v>
      </c>
      <c r="D14" s="28">
        <v>1</v>
      </c>
      <c r="E14" s="30">
        <v>23</v>
      </c>
      <c r="F14" s="16"/>
      <c r="G14" s="14">
        <f t="shared" si="0"/>
        <v>9</v>
      </c>
      <c r="H14" s="5"/>
      <c r="I14" s="27" t="s">
        <v>106</v>
      </c>
    </row>
    <row r="15" spans="1:9" ht="15.75">
      <c r="A15" s="19">
        <v>13</v>
      </c>
      <c r="B15" s="32" t="s">
        <v>74</v>
      </c>
      <c r="C15" s="26" t="s">
        <v>14</v>
      </c>
      <c r="D15" s="26">
        <v>1</v>
      </c>
      <c r="E15" s="29">
        <v>29</v>
      </c>
      <c r="F15" s="24">
        <f>E15+E16</f>
        <v>62</v>
      </c>
      <c r="G15" s="20">
        <f t="shared" si="0"/>
        <v>4</v>
      </c>
      <c r="H15" s="19">
        <f>SUM(--(FREQUENCY((F$3:F$36&gt;F15)*F$3:F$36,F$3:F$36)&gt;0))</f>
        <v>3</v>
      </c>
      <c r="I15" s="32" t="s">
        <v>107</v>
      </c>
    </row>
    <row r="16" spans="1:9" ht="15.75">
      <c r="A16" s="19">
        <v>14</v>
      </c>
      <c r="B16" s="32" t="s">
        <v>75</v>
      </c>
      <c r="C16" s="26" t="s">
        <v>14</v>
      </c>
      <c r="D16" s="26">
        <v>1</v>
      </c>
      <c r="E16" s="29">
        <v>33</v>
      </c>
      <c r="F16" s="25"/>
      <c r="G16" s="20">
        <f t="shared" si="0"/>
        <v>2</v>
      </c>
      <c r="H16" s="19"/>
      <c r="I16" s="32" t="s">
        <v>108</v>
      </c>
    </row>
    <row r="17" spans="1:9" ht="15.75">
      <c r="A17" s="8">
        <v>15</v>
      </c>
      <c r="B17" s="27" t="s">
        <v>76</v>
      </c>
      <c r="C17" s="28" t="s">
        <v>15</v>
      </c>
      <c r="D17" s="28">
        <v>1</v>
      </c>
      <c r="E17" s="30">
        <v>19</v>
      </c>
      <c r="F17" s="15">
        <f>E17+E18</f>
        <v>34</v>
      </c>
      <c r="G17" s="14">
        <f t="shared" si="0"/>
        <v>12</v>
      </c>
      <c r="H17" s="5">
        <f>SUM(--(FREQUENCY((F$3:F$36&gt;F17)*F$3:F$36,F$3:F$36)&gt;0))</f>
        <v>13</v>
      </c>
      <c r="I17" s="27" t="s">
        <v>276</v>
      </c>
    </row>
    <row r="18" spans="1:9" ht="15.75">
      <c r="A18" s="8">
        <v>16</v>
      </c>
      <c r="B18" s="27" t="s">
        <v>77</v>
      </c>
      <c r="C18" s="28" t="s">
        <v>15</v>
      </c>
      <c r="D18" s="28">
        <v>1</v>
      </c>
      <c r="E18" s="30">
        <v>15</v>
      </c>
      <c r="F18" s="16"/>
      <c r="G18" s="14">
        <f t="shared" si="0"/>
        <v>14</v>
      </c>
      <c r="H18" s="5"/>
      <c r="I18" s="27" t="s">
        <v>276</v>
      </c>
    </row>
    <row r="19" spans="1:9" ht="15.75">
      <c r="A19" s="19">
        <v>17</v>
      </c>
      <c r="B19" s="32" t="s">
        <v>78</v>
      </c>
      <c r="C19" s="26" t="s">
        <v>16</v>
      </c>
      <c r="D19" s="26">
        <v>1</v>
      </c>
      <c r="E19" s="29">
        <v>16</v>
      </c>
      <c r="F19" s="24">
        <f>E19+E20</f>
        <v>36</v>
      </c>
      <c r="G19" s="20">
        <f t="shared" si="0"/>
        <v>13</v>
      </c>
      <c r="H19" s="19">
        <f>SUM(--(FREQUENCY((F$3:F$36&gt;F19)*F$3:F$36,F$3:F$36)&gt;0))</f>
        <v>11</v>
      </c>
      <c r="I19" s="32" t="s">
        <v>109</v>
      </c>
    </row>
    <row r="20" spans="1:9" ht="15.75">
      <c r="A20" s="19">
        <v>18</v>
      </c>
      <c r="B20" s="32" t="s">
        <v>79</v>
      </c>
      <c r="C20" s="26" t="s">
        <v>16</v>
      </c>
      <c r="D20" s="26">
        <v>1</v>
      </c>
      <c r="E20" s="29">
        <v>20</v>
      </c>
      <c r="F20" s="25"/>
      <c r="G20" s="20">
        <f t="shared" si="0"/>
        <v>11</v>
      </c>
      <c r="H20" s="19"/>
      <c r="I20" s="32" t="s">
        <v>110</v>
      </c>
    </row>
    <row r="21" spans="1:9" ht="15.75">
      <c r="A21" s="8">
        <v>19</v>
      </c>
      <c r="B21" s="27" t="s">
        <v>80</v>
      </c>
      <c r="C21" s="28" t="s">
        <v>17</v>
      </c>
      <c r="D21" s="28">
        <v>1</v>
      </c>
      <c r="E21" s="30">
        <v>21</v>
      </c>
      <c r="F21" s="15">
        <f>E21+E22</f>
        <v>42</v>
      </c>
      <c r="G21" s="14">
        <f t="shared" si="0"/>
        <v>10</v>
      </c>
      <c r="H21" s="5">
        <f>SUM(--(FREQUENCY((F$3:F$36&gt;F21)*F$3:F$36,F$3:F$36)&gt;0))</f>
        <v>9</v>
      </c>
      <c r="I21" s="27" t="s">
        <v>111</v>
      </c>
    </row>
    <row r="22" spans="1:9" ht="15.75">
      <c r="A22" s="8">
        <v>20</v>
      </c>
      <c r="B22" s="27" t="s">
        <v>81</v>
      </c>
      <c r="C22" s="28" t="s">
        <v>17</v>
      </c>
      <c r="D22" s="28">
        <v>1</v>
      </c>
      <c r="E22" s="30">
        <v>21</v>
      </c>
      <c r="F22" s="16"/>
      <c r="G22" s="14">
        <f t="shared" si="0"/>
        <v>10</v>
      </c>
      <c r="H22" s="5"/>
      <c r="I22" s="27" t="s">
        <v>111</v>
      </c>
    </row>
    <row r="23" spans="1:9" ht="15.75">
      <c r="A23" s="19">
        <v>21</v>
      </c>
      <c r="B23" s="32" t="s">
        <v>82</v>
      </c>
      <c r="C23" s="26" t="s">
        <v>18</v>
      </c>
      <c r="D23" s="26">
        <v>1</v>
      </c>
      <c r="E23" s="29">
        <v>19</v>
      </c>
      <c r="F23" s="24">
        <f>E23+E24</f>
        <v>42</v>
      </c>
      <c r="G23" s="20">
        <f t="shared" si="0"/>
        <v>12</v>
      </c>
      <c r="H23" s="19">
        <f>SUM(--(FREQUENCY((F$3:F$36&gt;F23)*F$3:F$36,F$3:F$36)&gt;0))</f>
        <v>9</v>
      </c>
      <c r="I23" s="32" t="s">
        <v>112</v>
      </c>
    </row>
    <row r="24" spans="1:9" ht="15.75">
      <c r="A24" s="19">
        <v>22</v>
      </c>
      <c r="B24" s="32" t="s">
        <v>83</v>
      </c>
      <c r="C24" s="26" t="s">
        <v>18</v>
      </c>
      <c r="D24" s="26">
        <v>1</v>
      </c>
      <c r="E24" s="29">
        <v>23</v>
      </c>
      <c r="F24" s="25"/>
      <c r="G24" s="20">
        <f t="shared" si="0"/>
        <v>9</v>
      </c>
      <c r="H24" s="19"/>
      <c r="I24" s="32" t="s">
        <v>112</v>
      </c>
    </row>
    <row r="25" spans="1:9" ht="15.75">
      <c r="A25" s="8">
        <v>23</v>
      </c>
      <c r="B25" s="27" t="s">
        <v>84</v>
      </c>
      <c r="C25" s="28" t="s">
        <v>19</v>
      </c>
      <c r="D25" s="28">
        <v>1</v>
      </c>
      <c r="E25" s="30">
        <v>19</v>
      </c>
      <c r="F25" s="17">
        <f>E25+E26</f>
        <v>40</v>
      </c>
      <c r="G25" s="14">
        <f t="shared" si="0"/>
        <v>12</v>
      </c>
      <c r="H25" s="5">
        <f>SUM(--(FREQUENCY((F$3:F$36&gt;F25)*F$3:F$36,F$3:F$36)&gt;0))</f>
        <v>10</v>
      </c>
      <c r="I25" s="27" t="s">
        <v>113</v>
      </c>
    </row>
    <row r="26" spans="1:9" ht="15.75">
      <c r="A26" s="8">
        <v>24</v>
      </c>
      <c r="B26" s="27" t="s">
        <v>85</v>
      </c>
      <c r="C26" s="28" t="s">
        <v>19</v>
      </c>
      <c r="D26" s="28">
        <v>1</v>
      </c>
      <c r="E26" s="30">
        <v>21</v>
      </c>
      <c r="F26" s="17"/>
      <c r="G26" s="14">
        <f t="shared" si="0"/>
        <v>10</v>
      </c>
      <c r="H26" s="5"/>
      <c r="I26" s="27" t="s">
        <v>114</v>
      </c>
    </row>
    <row r="27" spans="1:9" ht="15.75">
      <c r="A27" s="19">
        <v>25</v>
      </c>
      <c r="B27" s="32" t="s">
        <v>86</v>
      </c>
      <c r="C27" s="26" t="s">
        <v>20</v>
      </c>
      <c r="D27" s="26">
        <v>1</v>
      </c>
      <c r="E27" s="29">
        <v>34</v>
      </c>
      <c r="F27" s="24">
        <f>E27+E28</f>
        <v>65</v>
      </c>
      <c r="G27" s="20">
        <f t="shared" si="0"/>
        <v>1</v>
      </c>
      <c r="H27" s="19">
        <f>SUM(--(FREQUENCY((F$3:F$36&gt;F27)*F$3:F$36,F$3:F$36)&gt;0))</f>
        <v>2</v>
      </c>
      <c r="I27" s="32" t="s">
        <v>115</v>
      </c>
    </row>
    <row r="28" spans="1:9" ht="15.75">
      <c r="A28" s="19">
        <v>26</v>
      </c>
      <c r="B28" s="32" t="s">
        <v>87</v>
      </c>
      <c r="C28" s="26" t="s">
        <v>20</v>
      </c>
      <c r="D28" s="26">
        <v>1</v>
      </c>
      <c r="E28" s="29">
        <v>31</v>
      </c>
      <c r="F28" s="25"/>
      <c r="G28" s="20">
        <f t="shared" si="0"/>
        <v>3</v>
      </c>
      <c r="H28" s="19"/>
      <c r="I28" s="32" t="s">
        <v>115</v>
      </c>
    </row>
    <row r="29" spans="1:9" ht="15.75">
      <c r="A29" s="8">
        <v>27</v>
      </c>
      <c r="B29" s="27" t="s">
        <v>88</v>
      </c>
      <c r="C29" s="28" t="s">
        <v>21</v>
      </c>
      <c r="D29" s="28">
        <v>1</v>
      </c>
      <c r="E29" s="30">
        <v>23</v>
      </c>
      <c r="F29" s="17">
        <f>E29+E30</f>
        <v>48</v>
      </c>
      <c r="G29" s="14">
        <f t="shared" si="0"/>
        <v>9</v>
      </c>
      <c r="H29" s="5">
        <f>SUM(--(FREQUENCY((F$3:F$36&gt;F29)*F$3:F$36,F$3:F$36)&gt;0))</f>
        <v>5</v>
      </c>
      <c r="I29" s="27" t="s">
        <v>116</v>
      </c>
    </row>
    <row r="30" spans="1:9" ht="15.75">
      <c r="A30" s="8">
        <v>28</v>
      </c>
      <c r="B30" s="27" t="s">
        <v>89</v>
      </c>
      <c r="C30" s="28" t="s">
        <v>21</v>
      </c>
      <c r="D30" s="28">
        <v>1</v>
      </c>
      <c r="E30" s="30">
        <v>25</v>
      </c>
      <c r="F30" s="17"/>
      <c r="G30" s="14">
        <f t="shared" si="0"/>
        <v>7</v>
      </c>
      <c r="H30" s="5"/>
      <c r="I30" s="27" t="s">
        <v>117</v>
      </c>
    </row>
    <row r="31" spans="1:9" ht="15.75">
      <c r="A31" s="19">
        <v>29</v>
      </c>
      <c r="B31" s="32" t="s">
        <v>90</v>
      </c>
      <c r="C31" s="26" t="s">
        <v>22</v>
      </c>
      <c r="D31" s="26">
        <v>1</v>
      </c>
      <c r="E31" s="29">
        <v>23</v>
      </c>
      <c r="F31" s="24">
        <f>E31+E32</f>
        <v>51</v>
      </c>
      <c r="G31" s="20">
        <f t="shared" si="0"/>
        <v>9</v>
      </c>
      <c r="H31" s="19">
        <f>SUM(--(FREQUENCY((F$3:F$36&gt;F31)*F$3:F$36,F$3:F$36)&gt;0))</f>
        <v>4</v>
      </c>
      <c r="I31" s="32" t="s">
        <v>118</v>
      </c>
    </row>
    <row r="32" spans="1:9" ht="15.75">
      <c r="A32" s="19">
        <v>30</v>
      </c>
      <c r="B32" s="32" t="s">
        <v>91</v>
      </c>
      <c r="C32" s="26" t="s">
        <v>22</v>
      </c>
      <c r="D32" s="26">
        <v>1</v>
      </c>
      <c r="E32" s="29">
        <v>28</v>
      </c>
      <c r="F32" s="25"/>
      <c r="G32" s="20">
        <f t="shared" si="0"/>
        <v>5</v>
      </c>
      <c r="H32" s="19"/>
      <c r="I32" s="32" t="s">
        <v>119</v>
      </c>
    </row>
    <row r="33" spans="1:9" ht="15.75">
      <c r="A33" s="8">
        <v>31</v>
      </c>
      <c r="B33" s="27" t="s">
        <v>92</v>
      </c>
      <c r="C33" s="28" t="s">
        <v>23</v>
      </c>
      <c r="D33" s="28">
        <v>1</v>
      </c>
      <c r="E33" s="30">
        <v>24</v>
      </c>
      <c r="F33" s="17">
        <f>E33+E34</f>
        <v>35</v>
      </c>
      <c r="G33" s="14">
        <f t="shared" si="0"/>
        <v>8</v>
      </c>
      <c r="H33" s="5">
        <f>SUM(--(FREQUENCY((F$3:F$36&gt;F33)*F$3:F$36,F$3:F$36)&gt;0))</f>
        <v>12</v>
      </c>
      <c r="I33" s="27" t="s">
        <v>120</v>
      </c>
    </row>
    <row r="34" spans="1:9" ht="15.75">
      <c r="A34" s="8">
        <v>32</v>
      </c>
      <c r="B34" s="27" t="s">
        <v>93</v>
      </c>
      <c r="C34" s="28" t="s">
        <v>23</v>
      </c>
      <c r="D34" s="28">
        <v>1</v>
      </c>
      <c r="E34" s="30">
        <v>11</v>
      </c>
      <c r="F34" s="17"/>
      <c r="G34" s="14">
        <f t="shared" si="0"/>
        <v>18</v>
      </c>
      <c r="H34" s="5"/>
      <c r="I34" s="27" t="s">
        <v>121</v>
      </c>
    </row>
    <row r="35" spans="1:9" ht="15.75">
      <c r="A35" s="19">
        <v>33</v>
      </c>
      <c r="B35" s="32" t="s">
        <v>94</v>
      </c>
      <c r="C35" s="26" t="s">
        <v>24</v>
      </c>
      <c r="D35" s="26">
        <v>1</v>
      </c>
      <c r="E35" s="29">
        <v>34</v>
      </c>
      <c r="F35" s="24">
        <f>E35+E36</f>
        <v>67</v>
      </c>
      <c r="G35" s="20">
        <f t="shared" si="0"/>
        <v>1</v>
      </c>
      <c r="H35" s="19">
        <f>SUM(--(FREQUENCY((F$3:F$36&gt;F35)*F$3:F$36,F$3:F$36)&gt;0))</f>
        <v>1</v>
      </c>
      <c r="I35" s="32" t="s">
        <v>122</v>
      </c>
    </row>
    <row r="36" spans="1:9" ht="15.75">
      <c r="A36" s="19">
        <v>34</v>
      </c>
      <c r="B36" s="32" t="s">
        <v>95</v>
      </c>
      <c r="C36" s="26" t="s">
        <v>24</v>
      </c>
      <c r="D36" s="26">
        <v>1</v>
      </c>
      <c r="E36" s="29">
        <v>33</v>
      </c>
      <c r="F36" s="25"/>
      <c r="G36" s="20">
        <f t="shared" si="0"/>
        <v>2</v>
      </c>
      <c r="H36" s="19"/>
      <c r="I36" s="32" t="s">
        <v>122</v>
      </c>
    </row>
  </sheetData>
  <sheetProtection formatCells="0" formatColumns="0" formatRows="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opLeftCell="A13" zoomScale="90" zoomScaleNormal="90" workbookViewId="0">
      <selection activeCell="I2" sqref="I2:I36"/>
    </sheetView>
  </sheetViews>
  <sheetFormatPr defaultRowHeight="1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>
      <c r="A1" s="34" t="s">
        <v>27</v>
      </c>
      <c r="B1" s="34"/>
      <c r="C1" s="34"/>
      <c r="D1" s="34"/>
      <c r="E1" s="34"/>
      <c r="F1" s="34"/>
      <c r="G1" s="34"/>
      <c r="H1" s="34"/>
      <c r="I1" s="34"/>
    </row>
    <row r="2" spans="1:9" ht="31.5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5.75">
      <c r="A3" s="19">
        <v>1</v>
      </c>
      <c r="B3" s="32" t="s">
        <v>123</v>
      </c>
      <c r="C3" s="26" t="s">
        <v>8</v>
      </c>
      <c r="D3" s="26">
        <v>2</v>
      </c>
      <c r="E3" s="29">
        <v>33</v>
      </c>
      <c r="F3" s="24">
        <f>E3+E4</f>
        <v>94</v>
      </c>
      <c r="G3" s="20">
        <f>SUM(--(FREQUENCY((E$3:E$36&gt;E3)*E$3:E$36,E$3:E$36)&gt;0))</f>
        <v>21</v>
      </c>
      <c r="H3" s="19">
        <f>SUM(--(FREQUENCY((F$3:F$36&gt;F3)*F$3:F$36,F$3:F$36)&gt;0))</f>
        <v>6</v>
      </c>
      <c r="I3" s="32" t="s">
        <v>157</v>
      </c>
    </row>
    <row r="4" spans="1:9" ht="15.75">
      <c r="A4" s="19">
        <v>2</v>
      </c>
      <c r="B4" s="32" t="s">
        <v>124</v>
      </c>
      <c r="C4" s="26" t="s">
        <v>8</v>
      </c>
      <c r="D4" s="26">
        <v>2</v>
      </c>
      <c r="E4" s="29">
        <v>61</v>
      </c>
      <c r="F4" s="25"/>
      <c r="G4" s="20">
        <f t="shared" ref="G4:G36" si="0">SUM(--(FREQUENCY((E$3:E$36&gt;E4)*E$3:E$36,E$3:E$36)&gt;0))</f>
        <v>3</v>
      </c>
      <c r="H4" s="19"/>
      <c r="I4" s="32" t="s">
        <v>158</v>
      </c>
    </row>
    <row r="5" spans="1:9" ht="15.75">
      <c r="A5" s="8">
        <v>3</v>
      </c>
      <c r="B5" s="27" t="s">
        <v>125</v>
      </c>
      <c r="C5" s="28" t="s">
        <v>9</v>
      </c>
      <c r="D5" s="31">
        <v>2</v>
      </c>
      <c r="E5" s="30">
        <v>54.5</v>
      </c>
      <c r="F5" s="15">
        <f>E5+E6</f>
        <v>93</v>
      </c>
      <c r="G5" s="14">
        <f t="shared" si="0"/>
        <v>6</v>
      </c>
      <c r="H5" s="5">
        <f>SUM(--(FREQUENCY((F$3:F$36&gt;F5)*F$3:F$36,F$3:F$36)&gt;0))</f>
        <v>7</v>
      </c>
      <c r="I5" s="27" t="s">
        <v>159</v>
      </c>
    </row>
    <row r="6" spans="1:9" ht="15.75">
      <c r="A6" s="8">
        <v>4</v>
      </c>
      <c r="B6" s="27" t="s">
        <v>126</v>
      </c>
      <c r="C6" s="28" t="s">
        <v>9</v>
      </c>
      <c r="D6" s="31">
        <v>2</v>
      </c>
      <c r="E6" s="30">
        <v>38.5</v>
      </c>
      <c r="F6" s="16"/>
      <c r="G6" s="14">
        <f t="shared" si="0"/>
        <v>18</v>
      </c>
      <c r="H6" s="5"/>
      <c r="I6" s="27" t="s">
        <v>159</v>
      </c>
    </row>
    <row r="7" spans="1:9" ht="15.75">
      <c r="A7" s="19">
        <v>5</v>
      </c>
      <c r="B7" s="32" t="s">
        <v>127</v>
      </c>
      <c r="C7" s="26" t="s">
        <v>10</v>
      </c>
      <c r="D7" s="26">
        <v>2</v>
      </c>
      <c r="E7" s="29">
        <v>50</v>
      </c>
      <c r="F7" s="24">
        <f>E7+E8</f>
        <v>74</v>
      </c>
      <c r="G7" s="20">
        <f t="shared" si="0"/>
        <v>9</v>
      </c>
      <c r="H7" s="19">
        <f>SUM(--(FREQUENCY((F$3:F$36&gt;F7)*F$3:F$36,F$3:F$36)&gt;0))</f>
        <v>16</v>
      </c>
      <c r="I7" s="32" t="s">
        <v>160</v>
      </c>
    </row>
    <row r="8" spans="1:9" ht="15.75">
      <c r="A8" s="19">
        <v>6</v>
      </c>
      <c r="B8" s="32" t="s">
        <v>128</v>
      </c>
      <c r="C8" s="26" t="s">
        <v>10</v>
      </c>
      <c r="D8" s="26">
        <v>2</v>
      </c>
      <c r="E8" s="29">
        <v>24</v>
      </c>
      <c r="F8" s="25"/>
      <c r="G8" s="20">
        <f t="shared" si="0"/>
        <v>23</v>
      </c>
      <c r="H8" s="19"/>
      <c r="I8" s="32" t="s">
        <v>161</v>
      </c>
    </row>
    <row r="9" spans="1:9" ht="15.75">
      <c r="A9" s="8">
        <v>7</v>
      </c>
      <c r="B9" s="27" t="s">
        <v>129</v>
      </c>
      <c r="C9" s="28" t="s">
        <v>11</v>
      </c>
      <c r="D9" s="31">
        <v>2</v>
      </c>
      <c r="E9" s="30">
        <v>31</v>
      </c>
      <c r="F9" s="15">
        <f>E9+E10</f>
        <v>77</v>
      </c>
      <c r="G9" s="14">
        <f t="shared" si="0"/>
        <v>22</v>
      </c>
      <c r="H9" s="5">
        <f>SUM(--(FREQUENCY((F$3:F$36&gt;F9)*F$3:F$36,F$3:F$36)&gt;0))</f>
        <v>15</v>
      </c>
      <c r="I9" s="27" t="s">
        <v>162</v>
      </c>
    </row>
    <row r="10" spans="1:9" ht="15.75">
      <c r="A10" s="8">
        <v>8</v>
      </c>
      <c r="B10" s="27" t="s">
        <v>130</v>
      </c>
      <c r="C10" s="28" t="s">
        <v>11</v>
      </c>
      <c r="D10" s="31">
        <v>2</v>
      </c>
      <c r="E10" s="30">
        <v>46</v>
      </c>
      <c r="F10" s="16"/>
      <c r="G10" s="14">
        <f t="shared" si="0"/>
        <v>12</v>
      </c>
      <c r="H10" s="5"/>
      <c r="I10" s="27" t="s">
        <v>163</v>
      </c>
    </row>
    <row r="11" spans="1:9" ht="15.75">
      <c r="A11" s="19">
        <v>9</v>
      </c>
      <c r="B11" s="32" t="s">
        <v>131</v>
      </c>
      <c r="C11" s="26" t="s">
        <v>12</v>
      </c>
      <c r="D11" s="26">
        <v>2</v>
      </c>
      <c r="E11" s="29">
        <v>61</v>
      </c>
      <c r="F11" s="24">
        <f>E11+E12</f>
        <v>108</v>
      </c>
      <c r="G11" s="20">
        <f t="shared" si="0"/>
        <v>3</v>
      </c>
      <c r="H11" s="19">
        <f>SUM(--(FREQUENCY((F$3:F$36&gt;F11)*F$3:F$36,F$3:F$36)&gt;0))</f>
        <v>4</v>
      </c>
      <c r="I11" s="32" t="s">
        <v>164</v>
      </c>
    </row>
    <row r="12" spans="1:9" ht="15.75">
      <c r="A12" s="19">
        <v>10</v>
      </c>
      <c r="B12" s="32" t="s">
        <v>132</v>
      </c>
      <c r="C12" s="26" t="s">
        <v>12</v>
      </c>
      <c r="D12" s="26">
        <v>2</v>
      </c>
      <c r="E12" s="29">
        <v>47</v>
      </c>
      <c r="F12" s="25"/>
      <c r="G12" s="20">
        <f t="shared" si="0"/>
        <v>11</v>
      </c>
      <c r="H12" s="19"/>
      <c r="I12" s="32" t="s">
        <v>165</v>
      </c>
    </row>
    <row r="13" spans="1:9" ht="15.75">
      <c r="A13" s="8">
        <v>11</v>
      </c>
      <c r="B13" s="27" t="s">
        <v>133</v>
      </c>
      <c r="C13" s="28" t="s">
        <v>13</v>
      </c>
      <c r="D13" s="31">
        <v>2</v>
      </c>
      <c r="E13" s="30">
        <v>54</v>
      </c>
      <c r="F13" s="15">
        <f>E13+E14</f>
        <v>99</v>
      </c>
      <c r="G13" s="14">
        <f t="shared" si="0"/>
        <v>7</v>
      </c>
      <c r="H13" s="5">
        <f>SUM(--(FREQUENCY((F$3:F$36&gt;F13)*F$3:F$36,F$3:F$36)&gt;0))</f>
        <v>5</v>
      </c>
      <c r="I13" s="27" t="s">
        <v>166</v>
      </c>
    </row>
    <row r="14" spans="1:9" ht="15.75">
      <c r="A14" s="8">
        <v>12</v>
      </c>
      <c r="B14" s="27" t="s">
        <v>134</v>
      </c>
      <c r="C14" s="28" t="s">
        <v>13</v>
      </c>
      <c r="D14" s="31">
        <v>2</v>
      </c>
      <c r="E14" s="30">
        <v>45</v>
      </c>
      <c r="F14" s="16"/>
      <c r="G14" s="14">
        <f t="shared" si="0"/>
        <v>13</v>
      </c>
      <c r="H14" s="5"/>
      <c r="I14" s="27" t="s">
        <v>167</v>
      </c>
    </row>
    <row r="15" spans="1:9" ht="15.75">
      <c r="A15" s="19">
        <v>13</v>
      </c>
      <c r="B15" s="32" t="s">
        <v>135</v>
      </c>
      <c r="C15" s="26" t="s">
        <v>14</v>
      </c>
      <c r="D15" s="26">
        <v>2</v>
      </c>
      <c r="E15" s="29">
        <v>54</v>
      </c>
      <c r="F15" s="24">
        <f>E15+E16</f>
        <v>91</v>
      </c>
      <c r="G15" s="20">
        <f t="shared" si="0"/>
        <v>7</v>
      </c>
      <c r="H15" s="19">
        <f>SUM(--(FREQUENCY((F$3:F$36&gt;F15)*F$3:F$36,F$3:F$36)&gt;0))</f>
        <v>8</v>
      </c>
      <c r="I15" s="32" t="s">
        <v>168</v>
      </c>
    </row>
    <row r="16" spans="1:9" ht="15.75">
      <c r="A16" s="19">
        <v>14</v>
      </c>
      <c r="B16" s="32" t="s">
        <v>136</v>
      </c>
      <c r="C16" s="26" t="s">
        <v>14</v>
      </c>
      <c r="D16" s="26">
        <v>2</v>
      </c>
      <c r="E16" s="29">
        <v>37</v>
      </c>
      <c r="F16" s="25"/>
      <c r="G16" s="20">
        <f t="shared" si="0"/>
        <v>19</v>
      </c>
      <c r="H16" s="19"/>
      <c r="I16" s="32" t="s">
        <v>169</v>
      </c>
    </row>
    <row r="17" spans="1:9" ht="15.75">
      <c r="A17" s="8">
        <v>15</v>
      </c>
      <c r="B17" s="27" t="s">
        <v>137</v>
      </c>
      <c r="C17" s="28" t="s">
        <v>15</v>
      </c>
      <c r="D17" s="31">
        <v>2</v>
      </c>
      <c r="E17" s="30">
        <v>43.5</v>
      </c>
      <c r="F17" s="15">
        <f>E17+E18</f>
        <v>84.5</v>
      </c>
      <c r="G17" s="14">
        <f t="shared" si="0"/>
        <v>14</v>
      </c>
      <c r="H17" s="5">
        <f>SUM(--(FREQUENCY((F$3:F$36&gt;F17)*F$3:F$36,F$3:F$36)&gt;0))</f>
        <v>10</v>
      </c>
      <c r="I17" s="27" t="s">
        <v>170</v>
      </c>
    </row>
    <row r="18" spans="1:9" ht="15.75">
      <c r="A18" s="8">
        <v>16</v>
      </c>
      <c r="B18" s="27" t="s">
        <v>138</v>
      </c>
      <c r="C18" s="28" t="s">
        <v>15</v>
      </c>
      <c r="D18" s="31">
        <v>2</v>
      </c>
      <c r="E18" s="30">
        <v>41</v>
      </c>
      <c r="F18" s="16"/>
      <c r="G18" s="14">
        <f t="shared" si="0"/>
        <v>16</v>
      </c>
      <c r="H18" s="5"/>
      <c r="I18" s="27" t="s">
        <v>171</v>
      </c>
    </row>
    <row r="19" spans="1:9" ht="15.75">
      <c r="A19" s="19">
        <v>17</v>
      </c>
      <c r="B19" s="32" t="s">
        <v>139</v>
      </c>
      <c r="C19" s="26" t="s">
        <v>16</v>
      </c>
      <c r="D19" s="26">
        <v>2</v>
      </c>
      <c r="E19" s="29">
        <v>35</v>
      </c>
      <c r="F19" s="24">
        <f>E19+E20</f>
        <v>81</v>
      </c>
      <c r="G19" s="20">
        <f t="shared" si="0"/>
        <v>20</v>
      </c>
      <c r="H19" s="19">
        <f>SUM(--(FREQUENCY((F$3:F$36&gt;F19)*F$3:F$36,F$3:F$36)&gt;0))</f>
        <v>12</v>
      </c>
      <c r="I19" s="32" t="s">
        <v>172</v>
      </c>
    </row>
    <row r="20" spans="1:9" ht="15.75">
      <c r="A20" s="19">
        <v>18</v>
      </c>
      <c r="B20" s="32" t="s">
        <v>140</v>
      </c>
      <c r="C20" s="26" t="s">
        <v>16</v>
      </c>
      <c r="D20" s="26">
        <v>2</v>
      </c>
      <c r="E20" s="29">
        <v>46</v>
      </c>
      <c r="F20" s="25"/>
      <c r="G20" s="20">
        <f t="shared" si="0"/>
        <v>12</v>
      </c>
      <c r="H20" s="19"/>
      <c r="I20" s="32" t="s">
        <v>172</v>
      </c>
    </row>
    <row r="21" spans="1:9" ht="15.75">
      <c r="A21" s="8">
        <v>19</v>
      </c>
      <c r="B21" s="27" t="s">
        <v>141</v>
      </c>
      <c r="C21" s="28" t="s">
        <v>17</v>
      </c>
      <c r="D21" s="31">
        <v>2</v>
      </c>
      <c r="E21" s="30">
        <v>45</v>
      </c>
      <c r="F21" s="15">
        <f>E21+E22</f>
        <v>82</v>
      </c>
      <c r="G21" s="14">
        <f t="shared" si="0"/>
        <v>13</v>
      </c>
      <c r="H21" s="5">
        <f>SUM(--(FREQUENCY((F$3:F$36&gt;F21)*F$3:F$36,F$3:F$36)&gt;0))</f>
        <v>11</v>
      </c>
      <c r="I21" s="27" t="s">
        <v>173</v>
      </c>
    </row>
    <row r="22" spans="1:9" ht="15.75">
      <c r="A22" s="8">
        <v>20</v>
      </c>
      <c r="B22" s="27" t="s">
        <v>142</v>
      </c>
      <c r="C22" s="28" t="s">
        <v>17</v>
      </c>
      <c r="D22" s="31">
        <v>2</v>
      </c>
      <c r="E22" s="30">
        <v>37</v>
      </c>
      <c r="F22" s="16"/>
      <c r="G22" s="14">
        <f t="shared" si="0"/>
        <v>19</v>
      </c>
      <c r="H22" s="5"/>
      <c r="I22" s="27" t="s">
        <v>174</v>
      </c>
    </row>
    <row r="23" spans="1:9" ht="15.75">
      <c r="A23" s="19">
        <v>21</v>
      </c>
      <c r="B23" s="32" t="s">
        <v>143</v>
      </c>
      <c r="C23" s="26" t="s">
        <v>18</v>
      </c>
      <c r="D23" s="26">
        <v>2</v>
      </c>
      <c r="E23" s="29">
        <v>39</v>
      </c>
      <c r="F23" s="24">
        <f>E23+E24</f>
        <v>78</v>
      </c>
      <c r="G23" s="20">
        <f t="shared" si="0"/>
        <v>17</v>
      </c>
      <c r="H23" s="19">
        <f>SUM(--(FREQUENCY((F$3:F$36&gt;F23)*F$3:F$36,F$3:F$36)&gt;0))</f>
        <v>14</v>
      </c>
      <c r="I23" s="32" t="s">
        <v>175</v>
      </c>
    </row>
    <row r="24" spans="1:9" ht="15.75">
      <c r="A24" s="19">
        <v>22</v>
      </c>
      <c r="B24" s="32" t="s">
        <v>144</v>
      </c>
      <c r="C24" s="26" t="s">
        <v>18</v>
      </c>
      <c r="D24" s="26">
        <v>2</v>
      </c>
      <c r="E24" s="29">
        <v>39</v>
      </c>
      <c r="F24" s="25"/>
      <c r="G24" s="20">
        <f t="shared" si="0"/>
        <v>17</v>
      </c>
      <c r="H24" s="19"/>
      <c r="I24" s="32" t="s">
        <v>176</v>
      </c>
    </row>
    <row r="25" spans="1:9" ht="15.75">
      <c r="A25" s="8">
        <v>23</v>
      </c>
      <c r="B25" s="27" t="s">
        <v>145</v>
      </c>
      <c r="C25" s="28" t="s">
        <v>19</v>
      </c>
      <c r="D25" s="31">
        <v>2</v>
      </c>
      <c r="E25" s="30">
        <v>42</v>
      </c>
      <c r="F25" s="17">
        <f>E25+E26</f>
        <v>87</v>
      </c>
      <c r="G25" s="14">
        <f t="shared" si="0"/>
        <v>15</v>
      </c>
      <c r="H25" s="5">
        <f>SUM(--(FREQUENCY((F$3:F$36&gt;F25)*F$3:F$36,F$3:F$36)&gt;0))</f>
        <v>9</v>
      </c>
      <c r="I25" s="27" t="s">
        <v>177</v>
      </c>
    </row>
    <row r="26" spans="1:9" ht="15.75">
      <c r="A26" s="8">
        <v>24</v>
      </c>
      <c r="B26" s="27" t="s">
        <v>146</v>
      </c>
      <c r="C26" s="28" t="s">
        <v>19</v>
      </c>
      <c r="D26" s="31">
        <v>2</v>
      </c>
      <c r="E26" s="30">
        <v>45</v>
      </c>
      <c r="F26" s="17"/>
      <c r="G26" s="14">
        <f t="shared" si="0"/>
        <v>13</v>
      </c>
      <c r="H26" s="5"/>
      <c r="I26" s="27" t="s">
        <v>178</v>
      </c>
    </row>
    <row r="27" spans="1:9" ht="15.75">
      <c r="A27" s="19">
        <v>25</v>
      </c>
      <c r="B27" s="32" t="s">
        <v>147</v>
      </c>
      <c r="C27" s="26" t="s">
        <v>20</v>
      </c>
      <c r="D27" s="26">
        <v>2</v>
      </c>
      <c r="E27" s="29">
        <v>61</v>
      </c>
      <c r="F27" s="24">
        <f>E27+E28</f>
        <v>129</v>
      </c>
      <c r="G27" s="20">
        <f t="shared" si="0"/>
        <v>3</v>
      </c>
      <c r="H27" s="19">
        <f>SUM(--(FREQUENCY((F$3:F$36&gt;F27)*F$3:F$36,F$3:F$36)&gt;0))</f>
        <v>1</v>
      </c>
      <c r="I27" s="32" t="s">
        <v>179</v>
      </c>
    </row>
    <row r="28" spans="1:9" ht="15.75">
      <c r="A28" s="19">
        <v>26</v>
      </c>
      <c r="B28" s="32" t="s">
        <v>148</v>
      </c>
      <c r="C28" s="26" t="s">
        <v>20</v>
      </c>
      <c r="D28" s="26">
        <v>2</v>
      </c>
      <c r="E28" s="29">
        <v>68</v>
      </c>
      <c r="F28" s="25"/>
      <c r="G28" s="20">
        <f t="shared" si="0"/>
        <v>1</v>
      </c>
      <c r="H28" s="19"/>
      <c r="I28" s="32" t="s">
        <v>180</v>
      </c>
    </row>
    <row r="29" spans="1:9" ht="15.75">
      <c r="A29" s="8">
        <v>27</v>
      </c>
      <c r="B29" s="27" t="s">
        <v>149</v>
      </c>
      <c r="C29" s="28" t="s">
        <v>21</v>
      </c>
      <c r="D29" s="31">
        <v>2</v>
      </c>
      <c r="E29" s="30">
        <v>56</v>
      </c>
      <c r="F29" s="17">
        <f>E29+E30</f>
        <v>113</v>
      </c>
      <c r="G29" s="14">
        <f t="shared" si="0"/>
        <v>5</v>
      </c>
      <c r="H29" s="5">
        <f>SUM(--(FREQUENCY((F$3:F$36&gt;F29)*F$3:F$36,F$3:F$36)&gt;0))</f>
        <v>3</v>
      </c>
      <c r="I29" s="27" t="s">
        <v>181</v>
      </c>
    </row>
    <row r="30" spans="1:9" ht="15.75">
      <c r="A30" s="8">
        <v>28</v>
      </c>
      <c r="B30" s="27" t="s">
        <v>150</v>
      </c>
      <c r="C30" s="28" t="s">
        <v>21</v>
      </c>
      <c r="D30" s="31">
        <v>2</v>
      </c>
      <c r="E30" s="30">
        <v>57</v>
      </c>
      <c r="F30" s="17"/>
      <c r="G30" s="14">
        <f t="shared" si="0"/>
        <v>4</v>
      </c>
      <c r="H30" s="5"/>
      <c r="I30" s="27" t="s">
        <v>182</v>
      </c>
    </row>
    <row r="31" spans="1:9" ht="15.75">
      <c r="A31" s="19">
        <v>29</v>
      </c>
      <c r="B31" s="32" t="s">
        <v>151</v>
      </c>
      <c r="C31" s="26" t="s">
        <v>22</v>
      </c>
      <c r="D31" s="26">
        <v>2</v>
      </c>
      <c r="E31" s="29">
        <v>46</v>
      </c>
      <c r="F31" s="24">
        <f>E31+E32</f>
        <v>77</v>
      </c>
      <c r="G31" s="20">
        <f t="shared" si="0"/>
        <v>12</v>
      </c>
      <c r="H31" s="19">
        <f>SUM(--(FREQUENCY((F$3:F$36&gt;F31)*F$3:F$36,F$3:F$36)&gt;0))</f>
        <v>15</v>
      </c>
      <c r="I31" s="32" t="s">
        <v>183</v>
      </c>
    </row>
    <row r="32" spans="1:9" ht="15.75">
      <c r="A32" s="19">
        <v>30</v>
      </c>
      <c r="B32" s="32" t="s">
        <v>152</v>
      </c>
      <c r="C32" s="26" t="s">
        <v>22</v>
      </c>
      <c r="D32" s="26">
        <v>2</v>
      </c>
      <c r="E32" s="29">
        <v>31</v>
      </c>
      <c r="F32" s="25"/>
      <c r="G32" s="20">
        <f t="shared" si="0"/>
        <v>22</v>
      </c>
      <c r="H32" s="19"/>
      <c r="I32" s="32" t="s">
        <v>183</v>
      </c>
    </row>
    <row r="33" spans="1:9" ht="15.75">
      <c r="A33" s="8">
        <v>31</v>
      </c>
      <c r="B33" s="27" t="s">
        <v>153</v>
      </c>
      <c r="C33" s="28" t="s">
        <v>23</v>
      </c>
      <c r="D33" s="31">
        <v>2</v>
      </c>
      <c r="E33" s="30">
        <v>47.5</v>
      </c>
      <c r="F33" s="17">
        <f>E33+E34</f>
        <v>80.5</v>
      </c>
      <c r="G33" s="14">
        <f t="shared" si="0"/>
        <v>10</v>
      </c>
      <c r="H33" s="5">
        <f>SUM(--(FREQUENCY((F$3:F$36&gt;F33)*F$3:F$36,F$3:F$36)&gt;0))</f>
        <v>13</v>
      </c>
      <c r="I33" s="27" t="s">
        <v>184</v>
      </c>
    </row>
    <row r="34" spans="1:9" ht="15.75">
      <c r="A34" s="8">
        <v>32</v>
      </c>
      <c r="B34" s="27" t="s">
        <v>154</v>
      </c>
      <c r="C34" s="28" t="s">
        <v>23</v>
      </c>
      <c r="D34" s="31">
        <v>2</v>
      </c>
      <c r="E34" s="30">
        <v>33</v>
      </c>
      <c r="F34" s="17"/>
      <c r="G34" s="14">
        <f t="shared" si="0"/>
        <v>21</v>
      </c>
      <c r="H34" s="5"/>
      <c r="I34" s="27" t="s">
        <v>185</v>
      </c>
    </row>
    <row r="35" spans="1:9" ht="15.75">
      <c r="A35" s="19">
        <v>33</v>
      </c>
      <c r="B35" s="32" t="s">
        <v>155</v>
      </c>
      <c r="C35" s="26" t="s">
        <v>24</v>
      </c>
      <c r="D35" s="26">
        <v>2</v>
      </c>
      <c r="E35" s="29">
        <v>52</v>
      </c>
      <c r="F35" s="24">
        <f>E35+E36</f>
        <v>117</v>
      </c>
      <c r="G35" s="20">
        <f t="shared" si="0"/>
        <v>8</v>
      </c>
      <c r="H35" s="19">
        <f>SUM(--(FREQUENCY((F$3:F$36&gt;F35)*F$3:F$36,F$3:F$36)&gt;0))</f>
        <v>2</v>
      </c>
      <c r="I35" s="32" t="s">
        <v>186</v>
      </c>
    </row>
    <row r="36" spans="1:9" ht="15.75">
      <c r="A36" s="19">
        <v>34</v>
      </c>
      <c r="B36" s="32" t="s">
        <v>156</v>
      </c>
      <c r="C36" s="26" t="s">
        <v>24</v>
      </c>
      <c r="D36" s="26">
        <v>2</v>
      </c>
      <c r="E36" s="29">
        <v>65</v>
      </c>
      <c r="F36" s="25"/>
      <c r="G36" s="20">
        <f t="shared" si="0"/>
        <v>2</v>
      </c>
      <c r="H36" s="19"/>
      <c r="I36" s="32" t="s">
        <v>186</v>
      </c>
    </row>
  </sheetData>
  <sheetProtection formatCells="0" formatColumns="0" formatRows="0"/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opLeftCell="A19" zoomScale="90" zoomScaleNormal="90" workbookViewId="0">
      <selection activeCell="J30" sqref="J30"/>
    </sheetView>
  </sheetViews>
  <sheetFormatPr defaultRowHeight="1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>
      <c r="A1" s="34" t="s">
        <v>27</v>
      </c>
      <c r="B1" s="34"/>
      <c r="C1" s="34"/>
      <c r="D1" s="34"/>
      <c r="E1" s="34"/>
      <c r="F1" s="34"/>
      <c r="G1" s="34"/>
      <c r="H1" s="34"/>
      <c r="I1" s="34"/>
    </row>
    <row r="2" spans="1:9" ht="31.5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5.75">
      <c r="A3" s="19">
        <v>1</v>
      </c>
      <c r="B3" s="32" t="s">
        <v>28</v>
      </c>
      <c r="C3" s="26" t="s">
        <v>8</v>
      </c>
      <c r="D3" s="26">
        <v>3</v>
      </c>
      <c r="E3" s="29">
        <v>37.5</v>
      </c>
      <c r="F3" s="24">
        <f>E3+E4</f>
        <v>75.5</v>
      </c>
      <c r="G3" s="20">
        <f>SUM(--(FREQUENCY((E$3:E$36&gt;E3)*E$3:E$36,E$3:E$36)&gt;0))</f>
        <v>12</v>
      </c>
      <c r="H3" s="19">
        <f>SUM(--(FREQUENCY((F$3:F$36&gt;F3)*F$3:F$36,F$3:F$36)&gt;0))</f>
        <v>7</v>
      </c>
      <c r="I3" s="32" t="s">
        <v>158</v>
      </c>
    </row>
    <row r="4" spans="1:9" ht="15.75">
      <c r="A4" s="19">
        <v>2</v>
      </c>
      <c r="B4" s="32" t="s">
        <v>29</v>
      </c>
      <c r="C4" s="26" t="s">
        <v>8</v>
      </c>
      <c r="D4" s="26">
        <v>3</v>
      </c>
      <c r="E4" s="29">
        <v>38</v>
      </c>
      <c r="F4" s="25"/>
      <c r="G4" s="20">
        <f t="shared" ref="G4:G36" si="0">SUM(--(FREQUENCY((E$3:E$36&gt;E4)*E$3:E$36,E$3:E$36)&gt;0))</f>
        <v>11</v>
      </c>
      <c r="H4" s="19"/>
      <c r="I4" s="32" t="s">
        <v>158</v>
      </c>
    </row>
    <row r="5" spans="1:9" ht="15.75">
      <c r="A5" s="8">
        <v>3</v>
      </c>
      <c r="B5" s="27" t="s">
        <v>30</v>
      </c>
      <c r="C5" s="28" t="s">
        <v>9</v>
      </c>
      <c r="D5" s="31">
        <v>3</v>
      </c>
      <c r="E5" s="30">
        <v>42</v>
      </c>
      <c r="F5" s="15">
        <f>E5+E6</f>
        <v>70.5</v>
      </c>
      <c r="G5" s="14">
        <f t="shared" si="0"/>
        <v>9</v>
      </c>
      <c r="H5" s="5">
        <f>SUM(--(FREQUENCY((F$3:F$36&gt;F5)*F$3:F$36,F$3:F$36)&gt;0))</f>
        <v>9</v>
      </c>
      <c r="I5" s="27" t="s">
        <v>187</v>
      </c>
    </row>
    <row r="6" spans="1:9" ht="15.75">
      <c r="A6" s="8">
        <v>4</v>
      </c>
      <c r="B6" s="27" t="s">
        <v>31</v>
      </c>
      <c r="C6" s="28" t="s">
        <v>9</v>
      </c>
      <c r="D6" s="31">
        <v>3</v>
      </c>
      <c r="E6" s="30">
        <v>28.5</v>
      </c>
      <c r="F6" s="16"/>
      <c r="G6" s="14">
        <f t="shared" si="0"/>
        <v>18</v>
      </c>
      <c r="H6" s="5"/>
      <c r="I6" s="27" t="s">
        <v>188</v>
      </c>
    </row>
    <row r="7" spans="1:9" ht="15.75">
      <c r="A7" s="19">
        <v>5</v>
      </c>
      <c r="B7" s="32" t="s">
        <v>32</v>
      </c>
      <c r="C7" s="26" t="s">
        <v>10</v>
      </c>
      <c r="D7" s="26">
        <v>3</v>
      </c>
      <c r="E7" s="29">
        <v>19.5</v>
      </c>
      <c r="F7" s="24">
        <f>E7+E8</f>
        <v>47.5</v>
      </c>
      <c r="G7" s="20">
        <f t="shared" si="0"/>
        <v>28</v>
      </c>
      <c r="H7" s="19">
        <f>SUM(--(FREQUENCY((F$3:F$36&gt;F7)*F$3:F$36,F$3:F$36)&gt;0))</f>
        <v>16</v>
      </c>
      <c r="I7" s="32" t="s">
        <v>189</v>
      </c>
    </row>
    <row r="8" spans="1:9" ht="15.75">
      <c r="A8" s="19">
        <v>6</v>
      </c>
      <c r="B8" s="32" t="s">
        <v>33</v>
      </c>
      <c r="C8" s="26" t="s">
        <v>10</v>
      </c>
      <c r="D8" s="26">
        <v>3</v>
      </c>
      <c r="E8" s="29">
        <v>28</v>
      </c>
      <c r="F8" s="25"/>
      <c r="G8" s="20">
        <f t="shared" si="0"/>
        <v>19</v>
      </c>
      <c r="H8" s="19"/>
      <c r="I8" s="32" t="s">
        <v>190</v>
      </c>
    </row>
    <row r="9" spans="1:9" ht="15.75">
      <c r="A9" s="8">
        <v>7</v>
      </c>
      <c r="B9" s="27" t="s">
        <v>34</v>
      </c>
      <c r="C9" s="28" t="s">
        <v>11</v>
      </c>
      <c r="D9" s="31">
        <v>3</v>
      </c>
      <c r="E9" s="30">
        <v>48</v>
      </c>
      <c r="F9" s="15">
        <f>E9+E10</f>
        <v>80.5</v>
      </c>
      <c r="G9" s="14">
        <f t="shared" si="0"/>
        <v>7</v>
      </c>
      <c r="H9" s="5">
        <f>SUM(--(FREQUENCY((F$3:F$36&gt;F9)*F$3:F$36,F$3:F$36)&gt;0))</f>
        <v>5</v>
      </c>
      <c r="I9" s="33" t="s">
        <v>191</v>
      </c>
    </row>
    <row r="10" spans="1:9" ht="15.75">
      <c r="A10" s="8">
        <v>8</v>
      </c>
      <c r="B10" s="27" t="s">
        <v>35</v>
      </c>
      <c r="C10" s="28" t="s">
        <v>11</v>
      </c>
      <c r="D10" s="31">
        <v>3</v>
      </c>
      <c r="E10" s="30">
        <v>32.5</v>
      </c>
      <c r="F10" s="16"/>
      <c r="G10" s="14">
        <f t="shared" si="0"/>
        <v>16</v>
      </c>
      <c r="H10" s="5"/>
      <c r="I10" s="27" t="s">
        <v>191</v>
      </c>
    </row>
    <row r="11" spans="1:9" ht="15.75">
      <c r="A11" s="19">
        <v>9</v>
      </c>
      <c r="B11" s="32" t="s">
        <v>36</v>
      </c>
      <c r="C11" s="26" t="s">
        <v>12</v>
      </c>
      <c r="D11" s="26">
        <v>3</v>
      </c>
      <c r="E11" s="29">
        <v>50</v>
      </c>
      <c r="F11" s="24">
        <f>E11+E12</f>
        <v>85</v>
      </c>
      <c r="G11" s="20">
        <f t="shared" si="0"/>
        <v>4</v>
      </c>
      <c r="H11" s="19">
        <f>SUM(--(FREQUENCY((F$3:F$36&gt;F11)*F$3:F$36,F$3:F$36)&gt;0))</f>
        <v>3</v>
      </c>
      <c r="I11" s="32" t="s">
        <v>192</v>
      </c>
    </row>
    <row r="12" spans="1:9" ht="15.75">
      <c r="A12" s="19">
        <v>10</v>
      </c>
      <c r="B12" s="32" t="s">
        <v>37</v>
      </c>
      <c r="C12" s="26" t="s">
        <v>12</v>
      </c>
      <c r="D12" s="26">
        <v>3</v>
      </c>
      <c r="E12" s="29">
        <v>35</v>
      </c>
      <c r="F12" s="25"/>
      <c r="G12" s="20">
        <f t="shared" si="0"/>
        <v>13</v>
      </c>
      <c r="H12" s="19"/>
      <c r="I12" s="32" t="s">
        <v>193</v>
      </c>
    </row>
    <row r="13" spans="1:9" ht="15.75">
      <c r="A13" s="8">
        <v>11</v>
      </c>
      <c r="B13" s="27" t="s">
        <v>38</v>
      </c>
      <c r="C13" s="28" t="s">
        <v>13</v>
      </c>
      <c r="D13" s="31">
        <v>3</v>
      </c>
      <c r="E13" s="30">
        <v>32.5</v>
      </c>
      <c r="F13" s="15">
        <f>E13+E14</f>
        <v>52.5</v>
      </c>
      <c r="G13" s="14">
        <f t="shared" si="0"/>
        <v>16</v>
      </c>
      <c r="H13" s="5">
        <f>SUM(--(FREQUENCY((F$3:F$36&gt;F13)*F$3:F$36,F$3:F$36)&gt;0))</f>
        <v>12</v>
      </c>
      <c r="I13" s="27" t="s">
        <v>194</v>
      </c>
    </row>
    <row r="14" spans="1:9" ht="15.75">
      <c r="A14" s="8">
        <v>12</v>
      </c>
      <c r="B14" s="27" t="s">
        <v>39</v>
      </c>
      <c r="C14" s="28" t="s">
        <v>13</v>
      </c>
      <c r="D14" s="31">
        <v>3</v>
      </c>
      <c r="E14" s="30">
        <v>20</v>
      </c>
      <c r="F14" s="16"/>
      <c r="G14" s="14">
        <f t="shared" si="0"/>
        <v>27</v>
      </c>
      <c r="H14" s="5"/>
      <c r="I14" s="27" t="s">
        <v>195</v>
      </c>
    </row>
    <row r="15" spans="1:9" ht="15.75">
      <c r="A15" s="19">
        <v>13</v>
      </c>
      <c r="B15" s="32" t="s">
        <v>40</v>
      </c>
      <c r="C15" s="26" t="s">
        <v>14</v>
      </c>
      <c r="D15" s="26">
        <v>3</v>
      </c>
      <c r="E15" s="29">
        <v>51</v>
      </c>
      <c r="F15" s="24">
        <f>E15+E16</f>
        <v>103.5</v>
      </c>
      <c r="G15" s="20">
        <f t="shared" si="0"/>
        <v>3</v>
      </c>
      <c r="H15" s="19">
        <f>SUM(--(FREQUENCY((F$3:F$36&gt;F15)*F$3:F$36,F$3:F$36)&gt;0))</f>
        <v>2</v>
      </c>
      <c r="I15" s="32" t="s">
        <v>196</v>
      </c>
    </row>
    <row r="16" spans="1:9" ht="15.75">
      <c r="A16" s="19">
        <v>14</v>
      </c>
      <c r="B16" s="32" t="s">
        <v>41</v>
      </c>
      <c r="C16" s="26" t="s">
        <v>14</v>
      </c>
      <c r="D16" s="26">
        <v>3</v>
      </c>
      <c r="E16" s="29">
        <v>52.5</v>
      </c>
      <c r="F16" s="25"/>
      <c r="G16" s="20">
        <f t="shared" si="0"/>
        <v>2</v>
      </c>
      <c r="H16" s="19"/>
      <c r="I16" s="32" t="s">
        <v>197</v>
      </c>
    </row>
    <row r="17" spans="1:9" ht="15.75">
      <c r="A17" s="8">
        <v>15</v>
      </c>
      <c r="B17" s="27" t="s">
        <v>42</v>
      </c>
      <c r="C17" s="28" t="s">
        <v>15</v>
      </c>
      <c r="D17" s="31">
        <v>3</v>
      </c>
      <c r="E17" s="30">
        <v>27.5</v>
      </c>
      <c r="F17" s="15">
        <f>E17+E18</f>
        <v>51.5</v>
      </c>
      <c r="G17" s="14">
        <f t="shared" si="0"/>
        <v>20</v>
      </c>
      <c r="H17" s="5">
        <f>SUM(--(FREQUENCY((F$3:F$36&gt;F17)*F$3:F$36,F$3:F$36)&gt;0))</f>
        <v>14</v>
      </c>
      <c r="I17" s="27" t="s">
        <v>198</v>
      </c>
    </row>
    <row r="18" spans="1:9" ht="15.75">
      <c r="A18" s="8">
        <v>16</v>
      </c>
      <c r="B18" s="27" t="s">
        <v>43</v>
      </c>
      <c r="C18" s="28" t="s">
        <v>15</v>
      </c>
      <c r="D18" s="31">
        <v>3</v>
      </c>
      <c r="E18" s="30">
        <v>24</v>
      </c>
      <c r="F18" s="16"/>
      <c r="G18" s="14">
        <f t="shared" si="0"/>
        <v>23</v>
      </c>
      <c r="H18" s="5"/>
      <c r="I18" s="27" t="s">
        <v>199</v>
      </c>
    </row>
    <row r="19" spans="1:9" ht="15.75">
      <c r="A19" s="19">
        <v>17</v>
      </c>
      <c r="B19" s="32" t="s">
        <v>44</v>
      </c>
      <c r="C19" s="26" t="s">
        <v>16</v>
      </c>
      <c r="D19" s="26">
        <v>3</v>
      </c>
      <c r="E19" s="29">
        <v>27.5</v>
      </c>
      <c r="F19" s="24">
        <f>E19+E20</f>
        <v>51</v>
      </c>
      <c r="G19" s="20">
        <f t="shared" si="0"/>
        <v>20</v>
      </c>
      <c r="H19" s="19">
        <f>SUM(--(FREQUENCY((F$3:F$36&gt;F19)*F$3:F$36,F$3:F$36)&gt;0))</f>
        <v>15</v>
      </c>
      <c r="I19" s="32" t="s">
        <v>200</v>
      </c>
    </row>
    <row r="20" spans="1:9" ht="15.75">
      <c r="A20" s="19">
        <v>18</v>
      </c>
      <c r="B20" s="32" t="s">
        <v>45</v>
      </c>
      <c r="C20" s="26" t="s">
        <v>16</v>
      </c>
      <c r="D20" s="26">
        <v>3</v>
      </c>
      <c r="E20" s="29">
        <v>23.5</v>
      </c>
      <c r="F20" s="25"/>
      <c r="G20" s="20">
        <f t="shared" si="0"/>
        <v>24</v>
      </c>
      <c r="H20" s="19"/>
      <c r="I20" s="32" t="s">
        <v>201</v>
      </c>
    </row>
    <row r="21" spans="1:9" ht="15.75">
      <c r="A21" s="8">
        <v>19</v>
      </c>
      <c r="B21" s="27" t="s">
        <v>46</v>
      </c>
      <c r="C21" s="28" t="s">
        <v>17</v>
      </c>
      <c r="D21" s="31">
        <v>3</v>
      </c>
      <c r="E21" s="30">
        <v>49</v>
      </c>
      <c r="F21" s="15">
        <f>E21+E22</f>
        <v>77</v>
      </c>
      <c r="G21" s="14">
        <f t="shared" si="0"/>
        <v>5</v>
      </c>
      <c r="H21" s="5">
        <f>SUM(--(FREQUENCY((F$3:F$36&gt;F21)*F$3:F$36,F$3:F$36)&gt;0))</f>
        <v>6</v>
      </c>
      <c r="I21" s="27" t="s">
        <v>202</v>
      </c>
    </row>
    <row r="22" spans="1:9" ht="15.75">
      <c r="A22" s="8">
        <v>20</v>
      </c>
      <c r="B22" s="27" t="s">
        <v>47</v>
      </c>
      <c r="C22" s="28" t="s">
        <v>17</v>
      </c>
      <c r="D22" s="31">
        <v>3</v>
      </c>
      <c r="E22" s="30">
        <v>28</v>
      </c>
      <c r="F22" s="16"/>
      <c r="G22" s="14">
        <f t="shared" si="0"/>
        <v>19</v>
      </c>
      <c r="H22" s="5"/>
      <c r="I22" s="27" t="s">
        <v>203</v>
      </c>
    </row>
    <row r="23" spans="1:9" ht="15.75">
      <c r="A23" s="19">
        <v>21</v>
      </c>
      <c r="B23" s="32" t="s">
        <v>48</v>
      </c>
      <c r="C23" s="26" t="s">
        <v>18</v>
      </c>
      <c r="D23" s="26">
        <v>3</v>
      </c>
      <c r="E23" s="29">
        <v>21.5</v>
      </c>
      <c r="F23" s="24">
        <f>E23+E24</f>
        <v>64.5</v>
      </c>
      <c r="G23" s="20">
        <f t="shared" si="0"/>
        <v>26</v>
      </c>
      <c r="H23" s="19">
        <f>SUM(--(FREQUENCY((F$3:F$36&gt;F23)*F$3:F$36,F$3:F$36)&gt;0))</f>
        <v>10</v>
      </c>
      <c r="I23" s="32" t="s">
        <v>175</v>
      </c>
    </row>
    <row r="24" spans="1:9" ht="15.75">
      <c r="A24" s="19">
        <v>22</v>
      </c>
      <c r="B24" s="32" t="s">
        <v>49</v>
      </c>
      <c r="C24" s="26" t="s">
        <v>18</v>
      </c>
      <c r="D24" s="26">
        <v>3</v>
      </c>
      <c r="E24" s="29">
        <v>43</v>
      </c>
      <c r="F24" s="25"/>
      <c r="G24" s="20">
        <f t="shared" si="0"/>
        <v>8</v>
      </c>
      <c r="H24" s="19"/>
      <c r="I24" s="32" t="s">
        <v>204</v>
      </c>
    </row>
    <row r="25" spans="1:9" ht="15.75">
      <c r="A25" s="8">
        <v>23</v>
      </c>
      <c r="B25" s="27" t="s">
        <v>50</v>
      </c>
      <c r="C25" s="28" t="s">
        <v>19</v>
      </c>
      <c r="D25" s="31">
        <v>3</v>
      </c>
      <c r="E25" s="30">
        <v>26.5</v>
      </c>
      <c r="F25" s="17">
        <f>E25+E26</f>
        <v>52</v>
      </c>
      <c r="G25" s="14">
        <f t="shared" si="0"/>
        <v>21</v>
      </c>
      <c r="H25" s="5">
        <f>SUM(--(FREQUENCY((F$3:F$36&gt;F25)*F$3:F$36,F$3:F$36)&gt;0))</f>
        <v>13</v>
      </c>
      <c r="I25" s="27" t="s">
        <v>205</v>
      </c>
    </row>
    <row r="26" spans="1:9" ht="15.75">
      <c r="A26" s="8">
        <v>24</v>
      </c>
      <c r="B26" s="27" t="s">
        <v>51</v>
      </c>
      <c r="C26" s="28" t="s">
        <v>19</v>
      </c>
      <c r="D26" s="31">
        <v>3</v>
      </c>
      <c r="E26" s="30">
        <v>25.5</v>
      </c>
      <c r="F26" s="17"/>
      <c r="G26" s="14">
        <f t="shared" si="0"/>
        <v>22</v>
      </c>
      <c r="H26" s="5"/>
      <c r="I26" s="27" t="s">
        <v>206</v>
      </c>
    </row>
    <row r="27" spans="1:9" ht="15.75">
      <c r="A27" s="19">
        <v>25</v>
      </c>
      <c r="B27" s="32" t="s">
        <v>52</v>
      </c>
      <c r="C27" s="26" t="s">
        <v>20</v>
      </c>
      <c r="D27" s="26">
        <v>3</v>
      </c>
      <c r="E27" s="29">
        <v>58</v>
      </c>
      <c r="F27" s="24">
        <f>E27+E28</f>
        <v>106.5</v>
      </c>
      <c r="G27" s="20">
        <f t="shared" si="0"/>
        <v>1</v>
      </c>
      <c r="H27" s="19">
        <f>SUM(--(FREQUENCY((F$3:F$36&gt;F27)*F$3:F$36,F$3:F$36)&gt;0))</f>
        <v>1</v>
      </c>
      <c r="I27" s="32" t="s">
        <v>207</v>
      </c>
    </row>
    <row r="28" spans="1:9" ht="15.75">
      <c r="A28" s="19">
        <v>26</v>
      </c>
      <c r="B28" s="32" t="s">
        <v>53</v>
      </c>
      <c r="C28" s="26" t="s">
        <v>20</v>
      </c>
      <c r="D28" s="26">
        <v>3</v>
      </c>
      <c r="E28" s="29">
        <v>48.5</v>
      </c>
      <c r="F28" s="25"/>
      <c r="G28" s="20">
        <f t="shared" si="0"/>
        <v>6</v>
      </c>
      <c r="H28" s="19"/>
      <c r="I28" s="32" t="s">
        <v>208</v>
      </c>
    </row>
    <row r="29" spans="1:9" ht="15.75">
      <c r="A29" s="8">
        <v>27</v>
      </c>
      <c r="B29" s="27" t="s">
        <v>54</v>
      </c>
      <c r="C29" s="28" t="s">
        <v>21</v>
      </c>
      <c r="D29" s="31">
        <v>3</v>
      </c>
      <c r="E29" s="30">
        <v>40.5</v>
      </c>
      <c r="F29" s="17">
        <f>E29+E30</f>
        <v>74.5</v>
      </c>
      <c r="G29" s="14">
        <f t="shared" si="0"/>
        <v>10</v>
      </c>
      <c r="H29" s="5">
        <f>SUM(--(FREQUENCY((F$3:F$36&gt;F29)*F$3:F$36,F$3:F$36)&gt;0))</f>
        <v>8</v>
      </c>
      <c r="I29" s="27" t="s">
        <v>209</v>
      </c>
    </row>
    <row r="30" spans="1:9" ht="15.75">
      <c r="A30" s="8">
        <v>28</v>
      </c>
      <c r="B30" s="27" t="s">
        <v>55</v>
      </c>
      <c r="C30" s="28" t="s">
        <v>21</v>
      </c>
      <c r="D30" s="31">
        <v>3</v>
      </c>
      <c r="E30" s="30">
        <v>34</v>
      </c>
      <c r="F30" s="17"/>
      <c r="G30" s="14">
        <f t="shared" si="0"/>
        <v>14</v>
      </c>
      <c r="H30" s="5"/>
      <c r="I30" s="27" t="s">
        <v>209</v>
      </c>
    </row>
    <row r="31" spans="1:9" ht="15.75">
      <c r="A31" s="19">
        <v>29</v>
      </c>
      <c r="B31" s="32" t="s">
        <v>56</v>
      </c>
      <c r="C31" s="26" t="s">
        <v>22</v>
      </c>
      <c r="D31" s="26">
        <v>3</v>
      </c>
      <c r="E31" s="29">
        <v>23</v>
      </c>
      <c r="F31" s="24">
        <f>E31+E32</f>
        <v>56.5</v>
      </c>
      <c r="G31" s="20">
        <f t="shared" si="0"/>
        <v>25</v>
      </c>
      <c r="H31" s="19">
        <f>SUM(--(FREQUENCY((F$3:F$36&gt;F31)*F$3:F$36,F$3:F$36)&gt;0))</f>
        <v>11</v>
      </c>
      <c r="I31" s="32" t="s">
        <v>210</v>
      </c>
    </row>
    <row r="32" spans="1:9" ht="15.75">
      <c r="A32" s="19">
        <v>30</v>
      </c>
      <c r="B32" s="32" t="s">
        <v>57</v>
      </c>
      <c r="C32" s="26" t="s">
        <v>22</v>
      </c>
      <c r="D32" s="26">
        <v>3</v>
      </c>
      <c r="E32" s="29">
        <v>33.5</v>
      </c>
      <c r="F32" s="25"/>
      <c r="G32" s="20">
        <f t="shared" si="0"/>
        <v>15</v>
      </c>
      <c r="H32" s="19"/>
      <c r="I32" s="32" t="s">
        <v>211</v>
      </c>
    </row>
    <row r="33" spans="1:9" ht="15.75">
      <c r="A33" s="8">
        <v>31</v>
      </c>
      <c r="B33" s="27" t="s">
        <v>58</v>
      </c>
      <c r="C33" s="28" t="s">
        <v>23</v>
      </c>
      <c r="D33" s="31">
        <v>3</v>
      </c>
      <c r="E33" s="30">
        <v>49</v>
      </c>
      <c r="F33" s="17">
        <f>E33+E34</f>
        <v>74.5</v>
      </c>
      <c r="G33" s="14">
        <f t="shared" si="0"/>
        <v>5</v>
      </c>
      <c r="H33" s="5">
        <f>SUM(--(FREQUENCY((F$3:F$36&gt;F33)*F$3:F$36,F$3:F$36)&gt;0))</f>
        <v>8</v>
      </c>
      <c r="I33" s="27" t="s">
        <v>212</v>
      </c>
    </row>
    <row r="34" spans="1:9" ht="15.75">
      <c r="A34" s="8">
        <v>32</v>
      </c>
      <c r="B34" s="27" t="s">
        <v>59</v>
      </c>
      <c r="C34" s="28" t="s">
        <v>23</v>
      </c>
      <c r="D34" s="31">
        <v>3</v>
      </c>
      <c r="E34" s="30">
        <v>25.5</v>
      </c>
      <c r="F34" s="17"/>
      <c r="G34" s="14">
        <f t="shared" si="0"/>
        <v>22</v>
      </c>
      <c r="H34" s="5"/>
      <c r="I34" s="27" t="s">
        <v>213</v>
      </c>
    </row>
    <row r="35" spans="1:9" ht="15.75">
      <c r="A35" s="19">
        <v>33</v>
      </c>
      <c r="B35" s="32" t="s">
        <v>60</v>
      </c>
      <c r="C35" s="26" t="s">
        <v>24</v>
      </c>
      <c r="D35" s="26">
        <v>3</v>
      </c>
      <c r="E35" s="29">
        <v>50</v>
      </c>
      <c r="F35" s="24">
        <f>E35+E36</f>
        <v>81.5</v>
      </c>
      <c r="G35" s="20">
        <f t="shared" si="0"/>
        <v>4</v>
      </c>
      <c r="H35" s="19">
        <f>SUM(--(FREQUENCY((F$3:F$36&gt;F35)*F$3:F$36,F$3:F$36)&gt;0))</f>
        <v>4</v>
      </c>
      <c r="I35" s="32" t="s">
        <v>274</v>
      </c>
    </row>
    <row r="36" spans="1:9" ht="15.75">
      <c r="A36" s="19">
        <v>34</v>
      </c>
      <c r="B36" s="32" t="s">
        <v>61</v>
      </c>
      <c r="C36" s="26" t="s">
        <v>24</v>
      </c>
      <c r="D36" s="26">
        <v>3</v>
      </c>
      <c r="E36" s="29">
        <v>31.5</v>
      </c>
      <c r="F36" s="25"/>
      <c r="G36" s="20">
        <f t="shared" si="0"/>
        <v>17</v>
      </c>
      <c r="H36" s="19"/>
      <c r="I36" s="32" t="s">
        <v>275</v>
      </c>
    </row>
  </sheetData>
  <sheetProtection formatCells="0" formatColumns="0" formatRows="0"/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opLeftCell="A16" zoomScale="90" zoomScaleNormal="90" workbookViewId="0">
      <selection activeCell="N22" sqref="N22"/>
    </sheetView>
  </sheetViews>
  <sheetFormatPr defaultRowHeight="1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>
      <c r="A1" s="34" t="s">
        <v>27</v>
      </c>
      <c r="B1" s="34"/>
      <c r="C1" s="34"/>
      <c r="D1" s="34"/>
      <c r="E1" s="34"/>
      <c r="F1" s="34"/>
      <c r="G1" s="34"/>
      <c r="H1" s="34"/>
      <c r="I1" s="34"/>
    </row>
    <row r="2" spans="1:9" ht="31.5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5.75">
      <c r="A3" s="19">
        <v>1</v>
      </c>
      <c r="B3" s="32" t="s">
        <v>214</v>
      </c>
      <c r="C3" s="26" t="s">
        <v>8</v>
      </c>
      <c r="D3" s="26">
        <v>4</v>
      </c>
      <c r="E3" s="29">
        <v>25</v>
      </c>
      <c r="F3" s="24">
        <f>E3+E4</f>
        <v>49</v>
      </c>
      <c r="G3" s="20">
        <f>SUM(--(FREQUENCY((E$3:E$36&gt;E3)*E$3:E$36,E$3:E$36)&gt;0))</f>
        <v>6</v>
      </c>
      <c r="H3" s="19">
        <f>SUM(--(FREQUENCY((F$3:F$36&gt;F3)*F$3:F$36,F$3:F$36)&gt;0))</f>
        <v>6</v>
      </c>
      <c r="I3" s="32" t="s">
        <v>248</v>
      </c>
    </row>
    <row r="4" spans="1:9" ht="15.75">
      <c r="A4" s="19">
        <v>2</v>
      </c>
      <c r="B4" s="32" t="s">
        <v>215</v>
      </c>
      <c r="C4" s="26" t="s">
        <v>8</v>
      </c>
      <c r="D4" s="26">
        <v>4</v>
      </c>
      <c r="E4" s="29">
        <v>24</v>
      </c>
      <c r="F4" s="25"/>
      <c r="G4" s="20">
        <f t="shared" ref="G4:G36" si="0">SUM(--(FREQUENCY((E$3:E$36&gt;E4)*E$3:E$36,E$3:E$36)&gt;0))</f>
        <v>7</v>
      </c>
      <c r="H4" s="19"/>
      <c r="I4" s="32" t="s">
        <v>248</v>
      </c>
    </row>
    <row r="5" spans="1:9" ht="15.75">
      <c r="A5" s="8">
        <v>3</v>
      </c>
      <c r="B5" s="27" t="s">
        <v>216</v>
      </c>
      <c r="C5" s="28" t="s">
        <v>9</v>
      </c>
      <c r="D5" s="31">
        <v>4</v>
      </c>
      <c r="E5" s="30">
        <v>19</v>
      </c>
      <c r="F5" s="15">
        <f>E5+E6</f>
        <v>37</v>
      </c>
      <c r="G5" s="14">
        <f t="shared" si="0"/>
        <v>11</v>
      </c>
      <c r="H5" s="8">
        <f>SUM(--(FREQUENCY((F$3:F$36&gt;F5)*F$3:F$36,F$3:F$36)&gt;0))</f>
        <v>12</v>
      </c>
      <c r="I5" s="33" t="s">
        <v>249</v>
      </c>
    </row>
    <row r="6" spans="1:9" ht="15.75">
      <c r="A6" s="8">
        <v>4</v>
      </c>
      <c r="B6" s="27" t="s">
        <v>217</v>
      </c>
      <c r="C6" s="28" t="s">
        <v>9</v>
      </c>
      <c r="D6" s="31">
        <v>4</v>
      </c>
      <c r="E6" s="30">
        <v>18</v>
      </c>
      <c r="F6" s="16"/>
      <c r="G6" s="14">
        <f t="shared" si="0"/>
        <v>12</v>
      </c>
      <c r="H6" s="8"/>
      <c r="I6" s="33" t="s">
        <v>250</v>
      </c>
    </row>
    <row r="7" spans="1:9" ht="15.75">
      <c r="A7" s="19">
        <v>5</v>
      </c>
      <c r="B7" s="32" t="s">
        <v>218</v>
      </c>
      <c r="C7" s="26" t="s">
        <v>10</v>
      </c>
      <c r="D7" s="26">
        <v>4</v>
      </c>
      <c r="E7" s="29">
        <v>21</v>
      </c>
      <c r="F7" s="24">
        <f>E7+E8</f>
        <v>42</v>
      </c>
      <c r="G7" s="20">
        <f t="shared" si="0"/>
        <v>9</v>
      </c>
      <c r="H7" s="19">
        <f>SUM(--(FREQUENCY((F$3:F$36&gt;F7)*F$3:F$36,F$3:F$36)&gt;0))</f>
        <v>10</v>
      </c>
      <c r="I7" s="32" t="s">
        <v>251</v>
      </c>
    </row>
    <row r="8" spans="1:9" ht="15.75">
      <c r="A8" s="19">
        <v>6</v>
      </c>
      <c r="B8" s="32" t="s">
        <v>219</v>
      </c>
      <c r="C8" s="26" t="s">
        <v>10</v>
      </c>
      <c r="D8" s="26">
        <v>4</v>
      </c>
      <c r="E8" s="29">
        <v>21</v>
      </c>
      <c r="F8" s="25"/>
      <c r="G8" s="20">
        <f t="shared" si="0"/>
        <v>9</v>
      </c>
      <c r="H8" s="19"/>
      <c r="I8" s="32" t="s">
        <v>251</v>
      </c>
    </row>
    <row r="9" spans="1:9" ht="15.75">
      <c r="A9" s="8">
        <v>7</v>
      </c>
      <c r="B9" s="27" t="s">
        <v>220</v>
      </c>
      <c r="C9" s="28" t="s">
        <v>11</v>
      </c>
      <c r="D9" s="31">
        <v>4</v>
      </c>
      <c r="E9" s="30">
        <v>16</v>
      </c>
      <c r="F9" s="15">
        <f>E9+E10</f>
        <v>34</v>
      </c>
      <c r="G9" s="14">
        <f>SUM(--(FREQUENCY((E$3:E$36&gt;E9)*E$3:E$36,E$3:E$36)&gt;0))</f>
        <v>13</v>
      </c>
      <c r="H9" s="8">
        <f>SUM(--(FREQUENCY((F$3:F$36&gt;F9)*F$3:F$36,F$3:F$36)&gt;0))</f>
        <v>13</v>
      </c>
      <c r="I9" s="33" t="s">
        <v>252</v>
      </c>
    </row>
    <row r="10" spans="1:9" ht="15.75">
      <c r="A10" s="8">
        <v>8</v>
      </c>
      <c r="B10" s="27" t="s">
        <v>221</v>
      </c>
      <c r="C10" s="28" t="s">
        <v>11</v>
      </c>
      <c r="D10" s="31">
        <v>4</v>
      </c>
      <c r="E10" s="30">
        <v>18</v>
      </c>
      <c r="F10" s="16"/>
      <c r="G10" s="14">
        <f t="shared" si="0"/>
        <v>12</v>
      </c>
      <c r="H10" s="8"/>
      <c r="I10" s="33" t="s">
        <v>253</v>
      </c>
    </row>
    <row r="11" spans="1:9" ht="15.75">
      <c r="A11" s="19">
        <v>9</v>
      </c>
      <c r="B11" s="32" t="s">
        <v>222</v>
      </c>
      <c r="C11" s="26" t="s">
        <v>12</v>
      </c>
      <c r="D11" s="26">
        <v>4</v>
      </c>
      <c r="E11" s="29">
        <v>19</v>
      </c>
      <c r="F11" s="24">
        <f>E11+E12</f>
        <v>43</v>
      </c>
      <c r="G11" s="20">
        <f t="shared" si="0"/>
        <v>11</v>
      </c>
      <c r="H11" s="19">
        <f>SUM(--(FREQUENCY((F$3:F$36&gt;F11)*F$3:F$36,F$3:F$36)&gt;0))</f>
        <v>9</v>
      </c>
      <c r="I11" s="32" t="s">
        <v>254</v>
      </c>
    </row>
    <row r="12" spans="1:9" ht="15.75">
      <c r="A12" s="19">
        <v>10</v>
      </c>
      <c r="B12" s="32" t="s">
        <v>223</v>
      </c>
      <c r="C12" s="26" t="s">
        <v>12</v>
      </c>
      <c r="D12" s="26">
        <v>4</v>
      </c>
      <c r="E12" s="29">
        <v>24</v>
      </c>
      <c r="F12" s="25"/>
      <c r="G12" s="20">
        <f t="shared" si="0"/>
        <v>7</v>
      </c>
      <c r="H12" s="19"/>
      <c r="I12" s="32" t="s">
        <v>255</v>
      </c>
    </row>
    <row r="13" spans="1:9" ht="15.75">
      <c r="A13" s="8">
        <v>11</v>
      </c>
      <c r="B13" s="27" t="s">
        <v>224</v>
      </c>
      <c r="C13" s="28" t="s">
        <v>13</v>
      </c>
      <c r="D13" s="31">
        <v>4</v>
      </c>
      <c r="E13" s="30">
        <v>13</v>
      </c>
      <c r="F13" s="15">
        <f>E13+E14</f>
        <v>32</v>
      </c>
      <c r="G13" s="14">
        <f t="shared" si="0"/>
        <v>15</v>
      </c>
      <c r="H13" s="5">
        <f>SUM(--(FREQUENCY((F$3:F$36&gt;F13)*F$3:F$36,F$3:F$36)&gt;0))</f>
        <v>15</v>
      </c>
      <c r="I13" s="27" t="s">
        <v>256</v>
      </c>
    </row>
    <row r="14" spans="1:9" ht="15.75">
      <c r="A14" s="8">
        <v>12</v>
      </c>
      <c r="B14" s="27" t="s">
        <v>225</v>
      </c>
      <c r="C14" s="28" t="s">
        <v>13</v>
      </c>
      <c r="D14" s="31">
        <v>4</v>
      </c>
      <c r="E14" s="30">
        <v>19</v>
      </c>
      <c r="F14" s="16"/>
      <c r="G14" s="14">
        <f t="shared" si="0"/>
        <v>11</v>
      </c>
      <c r="H14" s="5"/>
      <c r="I14" s="27" t="s">
        <v>257</v>
      </c>
    </row>
    <row r="15" spans="1:9" ht="15.75">
      <c r="A15" s="19">
        <v>13</v>
      </c>
      <c r="B15" s="32" t="s">
        <v>226</v>
      </c>
      <c r="C15" s="26" t="s">
        <v>14</v>
      </c>
      <c r="D15" s="26">
        <v>4</v>
      </c>
      <c r="E15" s="29">
        <v>25</v>
      </c>
      <c r="F15" s="24">
        <f>E15+E16</f>
        <v>45</v>
      </c>
      <c r="G15" s="20">
        <f t="shared" si="0"/>
        <v>6</v>
      </c>
      <c r="H15" s="19">
        <f>SUM(--(FREQUENCY((F$3:F$36&gt;F15)*F$3:F$36,F$3:F$36)&gt;0))</f>
        <v>8</v>
      </c>
      <c r="I15" s="32" t="s">
        <v>258</v>
      </c>
    </row>
    <row r="16" spans="1:9" ht="15.75">
      <c r="A16" s="19">
        <v>14</v>
      </c>
      <c r="B16" s="32" t="s">
        <v>227</v>
      </c>
      <c r="C16" s="26" t="s">
        <v>14</v>
      </c>
      <c r="D16" s="26">
        <v>4</v>
      </c>
      <c r="E16" s="29">
        <v>20</v>
      </c>
      <c r="F16" s="25"/>
      <c r="G16" s="20">
        <f t="shared" si="0"/>
        <v>10</v>
      </c>
      <c r="H16" s="19"/>
      <c r="I16" s="32" t="s">
        <v>259</v>
      </c>
    </row>
    <row r="17" spans="1:9" ht="15.75">
      <c r="A17" s="8">
        <v>15</v>
      </c>
      <c r="B17" s="27" t="s">
        <v>228</v>
      </c>
      <c r="C17" s="28" t="s">
        <v>15</v>
      </c>
      <c r="D17" s="31">
        <v>4</v>
      </c>
      <c r="E17" s="30">
        <v>18</v>
      </c>
      <c r="F17" s="15">
        <f>E17+E18</f>
        <v>33</v>
      </c>
      <c r="G17" s="14">
        <f t="shared" si="0"/>
        <v>12</v>
      </c>
      <c r="H17" s="5">
        <f>SUM(--(FREQUENCY((F$3:F$36&gt;F17)*F$3:F$36,F$3:F$36)&gt;0))</f>
        <v>14</v>
      </c>
      <c r="I17" s="27" t="s">
        <v>260</v>
      </c>
    </row>
    <row r="18" spans="1:9" ht="15.75">
      <c r="A18" s="8">
        <v>16</v>
      </c>
      <c r="B18" s="27" t="s">
        <v>229</v>
      </c>
      <c r="C18" s="28" t="s">
        <v>15</v>
      </c>
      <c r="D18" s="31">
        <v>4</v>
      </c>
      <c r="E18" s="30">
        <v>15</v>
      </c>
      <c r="F18" s="16"/>
      <c r="G18" s="14">
        <f t="shared" si="0"/>
        <v>14</v>
      </c>
      <c r="H18" s="5"/>
      <c r="I18" s="27" t="s">
        <v>260</v>
      </c>
    </row>
    <row r="19" spans="1:9" ht="15.75">
      <c r="A19" s="19">
        <v>17</v>
      </c>
      <c r="B19" s="32" t="s">
        <v>230</v>
      </c>
      <c r="C19" s="26" t="s">
        <v>16</v>
      </c>
      <c r="D19" s="26">
        <v>4</v>
      </c>
      <c r="E19" s="29">
        <v>20</v>
      </c>
      <c r="F19" s="24">
        <f>E19+E20</f>
        <v>41</v>
      </c>
      <c r="G19" s="20">
        <f t="shared" si="0"/>
        <v>10</v>
      </c>
      <c r="H19" s="19">
        <f>SUM(--(FREQUENCY((F$3:F$36&gt;F19)*F$3:F$36,F$3:F$36)&gt;0))</f>
        <v>11</v>
      </c>
      <c r="I19" s="32" t="s">
        <v>261</v>
      </c>
    </row>
    <row r="20" spans="1:9" ht="15.75">
      <c r="A20" s="19">
        <v>18</v>
      </c>
      <c r="B20" s="32" t="s">
        <v>231</v>
      </c>
      <c r="C20" s="26" t="s">
        <v>16</v>
      </c>
      <c r="D20" s="26">
        <v>4</v>
      </c>
      <c r="E20" s="29">
        <v>21</v>
      </c>
      <c r="F20" s="25"/>
      <c r="G20" s="20">
        <f t="shared" si="0"/>
        <v>9</v>
      </c>
      <c r="H20" s="19"/>
      <c r="I20" s="32" t="s">
        <v>262</v>
      </c>
    </row>
    <row r="21" spans="1:9" ht="15.75">
      <c r="A21" s="8">
        <v>19</v>
      </c>
      <c r="B21" s="27" t="s">
        <v>232</v>
      </c>
      <c r="C21" s="28" t="s">
        <v>17</v>
      </c>
      <c r="D21" s="31">
        <v>4</v>
      </c>
      <c r="E21" s="30">
        <v>24</v>
      </c>
      <c r="F21" s="15">
        <f>E21+E22</f>
        <v>53</v>
      </c>
      <c r="G21" s="14">
        <f t="shared" si="0"/>
        <v>7</v>
      </c>
      <c r="H21" s="8">
        <f>SUM(--(FREQUENCY((F$3:F$36&gt;F21)*F$3:F$36,F$3:F$36)&gt;0))</f>
        <v>4</v>
      </c>
      <c r="I21" s="33" t="s">
        <v>263</v>
      </c>
    </row>
    <row r="22" spans="1:9" ht="15.75">
      <c r="A22" s="8">
        <v>20</v>
      </c>
      <c r="B22" s="27" t="s">
        <v>233</v>
      </c>
      <c r="C22" s="28" t="s">
        <v>17</v>
      </c>
      <c r="D22" s="31">
        <v>4</v>
      </c>
      <c r="E22" s="30">
        <v>29</v>
      </c>
      <c r="F22" s="16"/>
      <c r="G22" s="14">
        <f t="shared" si="0"/>
        <v>4</v>
      </c>
      <c r="H22" s="8"/>
      <c r="I22" s="33" t="s">
        <v>264</v>
      </c>
    </row>
    <row r="23" spans="1:9" ht="15.75">
      <c r="A23" s="19">
        <v>21</v>
      </c>
      <c r="B23" s="32" t="s">
        <v>234</v>
      </c>
      <c r="C23" s="26" t="s">
        <v>18</v>
      </c>
      <c r="D23" s="26">
        <v>4</v>
      </c>
      <c r="E23" s="29">
        <v>24</v>
      </c>
      <c r="F23" s="24">
        <f>E23+E24</f>
        <v>50</v>
      </c>
      <c r="G23" s="20">
        <f t="shared" si="0"/>
        <v>7</v>
      </c>
      <c r="H23" s="19">
        <f>SUM(--(FREQUENCY((F$3:F$36&gt;F23)*F$3:F$36,F$3:F$36)&gt;0))</f>
        <v>5</v>
      </c>
      <c r="I23" s="32" t="s">
        <v>204</v>
      </c>
    </row>
    <row r="24" spans="1:9" ht="15.75">
      <c r="A24" s="19">
        <v>22</v>
      </c>
      <c r="B24" s="32" t="s">
        <v>235</v>
      </c>
      <c r="C24" s="26" t="s">
        <v>18</v>
      </c>
      <c r="D24" s="26">
        <v>4</v>
      </c>
      <c r="E24" s="29">
        <v>26</v>
      </c>
      <c r="F24" s="25"/>
      <c r="G24" s="20">
        <f t="shared" si="0"/>
        <v>5</v>
      </c>
      <c r="H24" s="19"/>
      <c r="I24" s="32" t="s">
        <v>204</v>
      </c>
    </row>
    <row r="25" spans="1:9" ht="15.75">
      <c r="A25" s="8">
        <v>23</v>
      </c>
      <c r="B25" s="27" t="s">
        <v>236</v>
      </c>
      <c r="C25" s="28" t="s">
        <v>19</v>
      </c>
      <c r="D25" s="31">
        <v>4</v>
      </c>
      <c r="E25" s="30">
        <v>22</v>
      </c>
      <c r="F25" s="17">
        <f>E25+E26</f>
        <v>47</v>
      </c>
      <c r="G25" s="14">
        <f t="shared" si="0"/>
        <v>8</v>
      </c>
      <c r="H25" s="8">
        <f>SUM(--(FREQUENCY((F$3:F$36&gt;F25)*F$3:F$36,F$3:F$36)&gt;0))</f>
        <v>7</v>
      </c>
      <c r="I25" s="33" t="s">
        <v>265</v>
      </c>
    </row>
    <row r="26" spans="1:9" ht="15.75">
      <c r="A26" s="8">
        <v>24</v>
      </c>
      <c r="B26" s="27" t="s">
        <v>237</v>
      </c>
      <c r="C26" s="28" t="s">
        <v>19</v>
      </c>
      <c r="D26" s="31">
        <v>4</v>
      </c>
      <c r="E26" s="30">
        <v>25</v>
      </c>
      <c r="F26" s="17"/>
      <c r="G26" s="14">
        <f t="shared" si="0"/>
        <v>6</v>
      </c>
      <c r="H26" s="8"/>
      <c r="I26" s="33" t="s">
        <v>266</v>
      </c>
    </row>
    <row r="27" spans="1:9" ht="15.75">
      <c r="A27" s="19">
        <v>25</v>
      </c>
      <c r="B27" s="32" t="s">
        <v>238</v>
      </c>
      <c r="C27" s="26" t="s">
        <v>20</v>
      </c>
      <c r="D27" s="26">
        <v>4</v>
      </c>
      <c r="E27" s="29">
        <v>30</v>
      </c>
      <c r="F27" s="24">
        <f>E27+E28</f>
        <v>56</v>
      </c>
      <c r="G27" s="20">
        <f t="shared" si="0"/>
        <v>3</v>
      </c>
      <c r="H27" s="19">
        <f>SUM(--(FREQUENCY((F$3:F$36&gt;F27)*F$3:F$36,F$3:F$36)&gt;0))</f>
        <v>2</v>
      </c>
      <c r="I27" s="32" t="s">
        <v>267</v>
      </c>
    </row>
    <row r="28" spans="1:9" ht="15.75">
      <c r="A28" s="19">
        <v>26</v>
      </c>
      <c r="B28" s="32" t="s">
        <v>239</v>
      </c>
      <c r="C28" s="26" t="s">
        <v>20</v>
      </c>
      <c r="D28" s="26">
        <v>4</v>
      </c>
      <c r="E28" s="29">
        <v>26</v>
      </c>
      <c r="F28" s="25"/>
      <c r="G28" s="20">
        <f t="shared" si="0"/>
        <v>5</v>
      </c>
      <c r="H28" s="19"/>
      <c r="I28" s="32" t="s">
        <v>268</v>
      </c>
    </row>
    <row r="29" spans="1:9" ht="15.75">
      <c r="A29" s="8">
        <v>27</v>
      </c>
      <c r="B29" s="27" t="s">
        <v>240</v>
      </c>
      <c r="C29" s="28" t="s">
        <v>21</v>
      </c>
      <c r="D29" s="31">
        <v>4</v>
      </c>
      <c r="E29" s="30">
        <v>24</v>
      </c>
      <c r="F29" s="17">
        <f>E29+E30</f>
        <v>54</v>
      </c>
      <c r="G29" s="14">
        <f t="shared" si="0"/>
        <v>7</v>
      </c>
      <c r="H29" s="8">
        <f>SUM(--(FREQUENCY((F$3:F$36&gt;F29)*F$3:F$36,F$3:F$36)&gt;0))</f>
        <v>3</v>
      </c>
      <c r="I29" s="33" t="s">
        <v>269</v>
      </c>
    </row>
    <row r="30" spans="1:9" ht="15.75">
      <c r="A30" s="8">
        <v>28</v>
      </c>
      <c r="B30" s="27" t="s">
        <v>241</v>
      </c>
      <c r="C30" s="28" t="s">
        <v>21</v>
      </c>
      <c r="D30" s="31">
        <v>4</v>
      </c>
      <c r="E30" s="30">
        <v>30</v>
      </c>
      <c r="F30" s="17"/>
      <c r="G30" s="14">
        <f t="shared" si="0"/>
        <v>3</v>
      </c>
      <c r="H30" s="8"/>
      <c r="I30" s="33" t="s">
        <v>269</v>
      </c>
    </row>
    <row r="31" spans="1:9" ht="15.75">
      <c r="A31" s="19">
        <v>29</v>
      </c>
      <c r="B31" s="27" t="s">
        <v>242</v>
      </c>
      <c r="C31" s="26" t="s">
        <v>22</v>
      </c>
      <c r="D31" s="26">
        <v>4</v>
      </c>
      <c r="E31" s="29">
        <v>25</v>
      </c>
      <c r="F31" s="24">
        <f>E31+E32</f>
        <v>50</v>
      </c>
      <c r="G31" s="20">
        <f t="shared" si="0"/>
        <v>6</v>
      </c>
      <c r="H31" s="19">
        <f>SUM(--(FREQUENCY((F$3:F$36&gt;F31)*F$3:F$36,F$3:F$36)&gt;0))</f>
        <v>5</v>
      </c>
      <c r="I31" s="27" t="s">
        <v>270</v>
      </c>
    </row>
    <row r="32" spans="1:9" ht="15.75">
      <c r="A32" s="19">
        <v>30</v>
      </c>
      <c r="B32" s="27" t="s">
        <v>243</v>
      </c>
      <c r="C32" s="26" t="s">
        <v>22</v>
      </c>
      <c r="D32" s="26">
        <v>4</v>
      </c>
      <c r="E32" s="29">
        <v>25</v>
      </c>
      <c r="F32" s="25"/>
      <c r="G32" s="20">
        <f t="shared" si="0"/>
        <v>6</v>
      </c>
      <c r="H32" s="19"/>
      <c r="I32" s="27" t="s">
        <v>270</v>
      </c>
    </row>
    <row r="33" spans="1:9" ht="15.75">
      <c r="A33" s="8">
        <v>31</v>
      </c>
      <c r="B33" s="27" t="s">
        <v>244</v>
      </c>
      <c r="C33" s="28" t="s">
        <v>23</v>
      </c>
      <c r="D33" s="31">
        <v>4</v>
      </c>
      <c r="E33" s="30">
        <v>18</v>
      </c>
      <c r="F33" s="17">
        <f>E33+E34</f>
        <v>43</v>
      </c>
      <c r="G33" s="14">
        <f t="shared" si="0"/>
        <v>12</v>
      </c>
      <c r="H33" s="5">
        <f>SUM(--(FREQUENCY((F$3:F$36&gt;F33)*F$3:F$36,F$3:F$36)&gt;0))</f>
        <v>9</v>
      </c>
      <c r="I33" s="27" t="s">
        <v>271</v>
      </c>
    </row>
    <row r="34" spans="1:9" ht="15.75">
      <c r="A34" s="8">
        <v>32</v>
      </c>
      <c r="B34" s="27" t="s">
        <v>245</v>
      </c>
      <c r="C34" s="28" t="s">
        <v>23</v>
      </c>
      <c r="D34" s="31">
        <v>4</v>
      </c>
      <c r="E34" s="30">
        <v>25</v>
      </c>
      <c r="F34" s="17"/>
      <c r="G34" s="14">
        <f t="shared" si="0"/>
        <v>6</v>
      </c>
      <c r="H34" s="5"/>
      <c r="I34" s="27" t="s">
        <v>272</v>
      </c>
    </row>
    <row r="35" spans="1:9" ht="15.75">
      <c r="A35" s="19">
        <v>33</v>
      </c>
      <c r="B35" s="32" t="s">
        <v>246</v>
      </c>
      <c r="C35" s="26" t="s">
        <v>24</v>
      </c>
      <c r="D35" s="26">
        <v>4</v>
      </c>
      <c r="E35" s="29">
        <v>35</v>
      </c>
      <c r="F35" s="24">
        <f>E35+E36</f>
        <v>69</v>
      </c>
      <c r="G35" s="20">
        <f t="shared" si="0"/>
        <v>1</v>
      </c>
      <c r="H35" s="19">
        <f>SUM(--(FREQUENCY((F$3:F$36&gt;F35)*F$3:F$36,F$3:F$36)&gt;0))</f>
        <v>1</v>
      </c>
      <c r="I35" s="32" t="s">
        <v>273</v>
      </c>
    </row>
    <row r="36" spans="1:9" ht="15.75">
      <c r="A36" s="19">
        <v>34</v>
      </c>
      <c r="B36" s="32" t="s">
        <v>247</v>
      </c>
      <c r="C36" s="26" t="s">
        <v>24</v>
      </c>
      <c r="D36" s="26">
        <v>4</v>
      </c>
      <c r="E36" s="29">
        <v>34</v>
      </c>
      <c r="F36" s="25"/>
      <c r="G36" s="20">
        <f t="shared" si="0"/>
        <v>2</v>
      </c>
      <c r="H36" s="19"/>
      <c r="I36" s="32" t="s">
        <v>273</v>
      </c>
    </row>
  </sheetData>
  <sheetProtection formatCells="0" formatColumns="0" formatRows="0"/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A61" zoomScale="90" zoomScaleNormal="90" workbookViewId="0">
      <selection activeCell="G78" sqref="G78"/>
    </sheetView>
  </sheetViews>
  <sheetFormatPr defaultColWidth="19.140625" defaultRowHeight="15.75"/>
  <cols>
    <col min="1" max="1" width="5.42578125" style="7" customWidth="1"/>
    <col min="2" max="2" width="25.7109375" style="7" customWidth="1"/>
    <col min="3" max="3" width="24.42578125" style="9" customWidth="1"/>
    <col min="4" max="4" width="7.140625" style="4" customWidth="1"/>
    <col min="5" max="5" width="10.28515625" style="4" customWidth="1"/>
    <col min="6" max="6" width="13.140625" style="4" customWidth="1"/>
    <col min="7" max="7" width="11.42578125" style="4" customWidth="1"/>
    <col min="8" max="8" width="11.7109375" style="4" customWidth="1"/>
    <col min="9" max="9" width="25.7109375" style="7" customWidth="1"/>
    <col min="10" max="11" width="19.140625" style="2" hidden="1" customWidth="1"/>
    <col min="12" max="16384" width="19.140625" style="2"/>
  </cols>
  <sheetData>
    <row r="1" spans="1:11" ht="21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</row>
    <row r="2" spans="1:11" ht="34.5" customHeight="1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11">
      <c r="A3" s="19">
        <v>1</v>
      </c>
      <c r="B3" s="19" t="str">
        <f>'1'!B$3</f>
        <v>Жуйков Артём</v>
      </c>
      <c r="C3" s="19" t="str">
        <f>'1'!C$3</f>
        <v>МБОУ "СОШ №1"</v>
      </c>
      <c r="D3" s="20">
        <f>'1'!D$3</f>
        <v>1</v>
      </c>
      <c r="E3" s="20">
        <f>'1'!E$3</f>
        <v>31</v>
      </c>
      <c r="F3" s="21">
        <f>SUM(E3:E10)</f>
        <v>261.5</v>
      </c>
      <c r="G3" s="20">
        <f>'1'!G$3</f>
        <v>3</v>
      </c>
      <c r="H3" s="21">
        <f>SUM(--(FREQUENCY((J$3:J$19&gt;F3)*J$3:J$19,J$3:J$19)&gt;0))</f>
        <v>6</v>
      </c>
      <c r="I3" s="19" t="str">
        <f>'1'!I$3</f>
        <v>Дорофеева Елена Валерьевна</v>
      </c>
      <c r="J3" s="2">
        <f>F3</f>
        <v>261.5</v>
      </c>
      <c r="K3" s="10">
        <v>1</v>
      </c>
    </row>
    <row r="4" spans="1:11">
      <c r="A4" s="19">
        <v>2</v>
      </c>
      <c r="B4" s="19" t="str">
        <f>'1'!B$4</f>
        <v>Никулина Валерия</v>
      </c>
      <c r="C4" s="19" t="str">
        <f>'1'!C$4</f>
        <v>МБОУ "СОШ №1"</v>
      </c>
      <c r="D4" s="20">
        <f>'1'!D$4</f>
        <v>1</v>
      </c>
      <c r="E4" s="20">
        <f>'1'!E$4</f>
        <v>12</v>
      </c>
      <c r="F4" s="22"/>
      <c r="G4" s="20">
        <f>'1'!G$4</f>
        <v>17</v>
      </c>
      <c r="H4" s="22"/>
      <c r="I4" s="19" t="str">
        <f>'1'!I$4</f>
        <v>Дорофеева Елена Валерьевна</v>
      </c>
      <c r="J4" s="2">
        <f>F11</f>
        <v>246.5</v>
      </c>
      <c r="K4" s="10">
        <v>2</v>
      </c>
    </row>
    <row r="5" spans="1:11" ht="15.75" customHeight="1">
      <c r="A5" s="19">
        <v>3</v>
      </c>
      <c r="B5" s="19" t="str">
        <f>'2'!B$3</f>
        <v>Марьина Алиса</v>
      </c>
      <c r="C5" s="19" t="str">
        <f>'2'!C$3</f>
        <v>МБОУ "СОШ №1"</v>
      </c>
      <c r="D5" s="20">
        <f>'2'!D$3</f>
        <v>2</v>
      </c>
      <c r="E5" s="20">
        <f>'2'!E$3</f>
        <v>33</v>
      </c>
      <c r="F5" s="22"/>
      <c r="G5" s="20">
        <f>'2'!G$3</f>
        <v>21</v>
      </c>
      <c r="H5" s="22"/>
      <c r="I5" s="19" t="str">
        <f>'2'!I$3</f>
        <v>Волкова Елена Владимировна</v>
      </c>
      <c r="J5" s="2">
        <f>F19</f>
        <v>196.5</v>
      </c>
      <c r="K5" s="10">
        <v>3</v>
      </c>
    </row>
    <row r="6" spans="1:11" ht="15.75" customHeight="1">
      <c r="A6" s="19">
        <v>4</v>
      </c>
      <c r="B6" s="19" t="str">
        <f>'2'!B$4</f>
        <v>Будин Назар</v>
      </c>
      <c r="C6" s="19" t="str">
        <f>'2'!C$4</f>
        <v>МБОУ "СОШ №1"</v>
      </c>
      <c r="D6" s="20">
        <f>'2'!D$4</f>
        <v>2</v>
      </c>
      <c r="E6" s="20">
        <f>'2'!E$4</f>
        <v>61</v>
      </c>
      <c r="F6" s="22"/>
      <c r="G6" s="20">
        <f>'2'!G$4</f>
        <v>3</v>
      </c>
      <c r="H6" s="22"/>
      <c r="I6" s="19" t="str">
        <f>'2'!I$4</f>
        <v>Веретенникова Лидия Германовна</v>
      </c>
      <c r="J6" s="2">
        <f>F27</f>
        <v>221.5</v>
      </c>
      <c r="K6" s="10">
        <v>4</v>
      </c>
    </row>
    <row r="7" spans="1:11" ht="15.75" customHeight="1">
      <c r="A7" s="19">
        <v>5</v>
      </c>
      <c r="B7" s="19" t="str">
        <f>'3'!B$3</f>
        <v>Игнатьев Арсений</v>
      </c>
      <c r="C7" s="19" t="str">
        <f>'3'!C$3</f>
        <v>МБОУ "СОШ №1"</v>
      </c>
      <c r="D7" s="20">
        <f>'3'!D$3</f>
        <v>3</v>
      </c>
      <c r="E7" s="20">
        <f>'3'!E$3</f>
        <v>37.5</v>
      </c>
      <c r="F7" s="22"/>
      <c r="G7" s="20">
        <f>'3'!G$3</f>
        <v>12</v>
      </c>
      <c r="H7" s="22"/>
      <c r="I7" s="19" t="str">
        <f>'3'!I$3</f>
        <v>Веретенникова Лидия Германовна</v>
      </c>
      <c r="J7" s="2">
        <f>F35</f>
        <v>283</v>
      </c>
      <c r="K7" s="10">
        <v>6</v>
      </c>
    </row>
    <row r="8" spans="1:11" ht="15.75" customHeight="1">
      <c r="A8" s="19">
        <v>6</v>
      </c>
      <c r="B8" s="19" t="str">
        <f>'3'!B$4</f>
        <v>Лебедев Александр</v>
      </c>
      <c r="C8" s="19" t="str">
        <f>'3'!C$4</f>
        <v>МБОУ "СОШ №1"</v>
      </c>
      <c r="D8" s="20">
        <f>'3'!D$4</f>
        <v>3</v>
      </c>
      <c r="E8" s="20">
        <f>'3'!E$4</f>
        <v>38</v>
      </c>
      <c r="F8" s="22"/>
      <c r="G8" s="20">
        <f>'3'!G$4</f>
        <v>11</v>
      </c>
      <c r="H8" s="22"/>
      <c r="I8" s="19" t="str">
        <f>'3'!I$4</f>
        <v>Веретенникова Лидия Германовна</v>
      </c>
      <c r="J8" s="2">
        <f>F43</f>
        <v>225.5</v>
      </c>
      <c r="K8" s="10">
        <v>7</v>
      </c>
    </row>
    <row r="9" spans="1:11" ht="15.75" customHeight="1">
      <c r="A9" s="19">
        <v>7</v>
      </c>
      <c r="B9" s="19" t="str">
        <f>'4'!B$3</f>
        <v>Кунаева Екатерина</v>
      </c>
      <c r="C9" s="19" t="str">
        <f>'4'!C$3</f>
        <v>МБОУ "СОШ №1"</v>
      </c>
      <c r="D9" s="20">
        <f>'4'!D$3</f>
        <v>4</v>
      </c>
      <c r="E9" s="20">
        <f>'4'!E$3</f>
        <v>25</v>
      </c>
      <c r="F9" s="22"/>
      <c r="G9" s="20">
        <f>'4'!G$3</f>
        <v>6</v>
      </c>
      <c r="H9" s="22"/>
      <c r="I9" s="19" t="str">
        <f>'4'!I$3</f>
        <v>Корлякова Екатерина Леонидовна</v>
      </c>
      <c r="J9" s="2">
        <f>F51</f>
        <v>301.5</v>
      </c>
      <c r="K9" s="10">
        <v>8</v>
      </c>
    </row>
    <row r="10" spans="1:11" ht="15.75" customHeight="1">
      <c r="A10" s="19">
        <v>8</v>
      </c>
      <c r="B10" s="19" t="str">
        <f>'4'!B$4</f>
        <v>Сысоева Софья</v>
      </c>
      <c r="C10" s="19" t="str">
        <f>'4'!C$4</f>
        <v>МБОУ "СОШ №1"</v>
      </c>
      <c r="D10" s="20">
        <f>'4'!D$4</f>
        <v>4</v>
      </c>
      <c r="E10" s="20">
        <f>'4'!E$4</f>
        <v>24</v>
      </c>
      <c r="F10" s="23"/>
      <c r="G10" s="20">
        <f>'4'!G$4</f>
        <v>7</v>
      </c>
      <c r="H10" s="23"/>
      <c r="I10" s="19" t="str">
        <f>'4'!I$4</f>
        <v>Корлякова Екатерина Леонидовна</v>
      </c>
      <c r="J10" s="2">
        <f>F59</f>
        <v>203</v>
      </c>
      <c r="K10" s="10">
        <v>9</v>
      </c>
    </row>
    <row r="11" spans="1:11">
      <c r="A11" s="6">
        <v>9</v>
      </c>
      <c r="B11" s="6" t="str">
        <f>'1'!B$5</f>
        <v>Поздеева Полина</v>
      </c>
      <c r="C11" s="6" t="str">
        <f>'1'!C$5</f>
        <v>МБОУ "СОШ №2"</v>
      </c>
      <c r="D11" s="3">
        <f>'1'!D$5</f>
        <v>1</v>
      </c>
      <c r="E11" s="3">
        <f>'1'!E$5</f>
        <v>19</v>
      </c>
      <c r="F11" s="11">
        <f t="shared" ref="F11:F67" si="0">SUM(E11:E18)</f>
        <v>246.5</v>
      </c>
      <c r="G11" s="3">
        <f>'1'!G$5</f>
        <v>12</v>
      </c>
      <c r="H11" s="11">
        <f t="shared" ref="H11:H67" si="1">SUM(--(FREQUENCY((J$3:J$19&gt;F11)*J$3:J$19,J$3:J$19)&gt;0))</f>
        <v>8</v>
      </c>
      <c r="I11" s="6" t="str">
        <f>'1'!I$5</f>
        <v>Иванова Анна Владимировна</v>
      </c>
      <c r="J11" s="2">
        <f>F67</f>
        <v>209</v>
      </c>
      <c r="K11" s="10">
        <v>10</v>
      </c>
    </row>
    <row r="12" spans="1:11">
      <c r="A12" s="6">
        <v>10</v>
      </c>
      <c r="B12" s="6" t="str">
        <f>'1'!B$6</f>
        <v>Семакина Дарья</v>
      </c>
      <c r="C12" s="6" t="str">
        <f>'1'!C$6</f>
        <v>МБОУ "СОШ №2"</v>
      </c>
      <c r="D12" s="3">
        <f>'1'!D$6</f>
        <v>1</v>
      </c>
      <c r="E12" s="3">
        <f>'1'!E$6</f>
        <v>27</v>
      </c>
      <c r="F12" s="12"/>
      <c r="G12" s="3">
        <f>'1'!G$6</f>
        <v>6</v>
      </c>
      <c r="H12" s="12"/>
      <c r="I12" s="6" t="str">
        <f>'1'!I$6</f>
        <v>Шкляева Светлана Вилисовна</v>
      </c>
      <c r="J12" s="2">
        <f>F75</f>
        <v>254</v>
      </c>
      <c r="K12" s="10">
        <v>11</v>
      </c>
    </row>
    <row r="13" spans="1:11" ht="15.75" customHeight="1">
      <c r="A13" s="6">
        <v>11</v>
      </c>
      <c r="B13" s="6" t="str">
        <f>'2'!B$5</f>
        <v>Иванова Анна</v>
      </c>
      <c r="C13" s="6" t="str">
        <f>'2'!C$5</f>
        <v>МБОУ "СОШ №2"</v>
      </c>
      <c r="D13" s="3">
        <f>'2'!D$5</f>
        <v>2</v>
      </c>
      <c r="E13" s="3">
        <f>'2'!E$5</f>
        <v>54.5</v>
      </c>
      <c r="F13" s="12"/>
      <c r="G13" s="3">
        <f>'2'!G$5</f>
        <v>6</v>
      </c>
      <c r="H13" s="12"/>
      <c r="I13" s="6" t="str">
        <f>'2'!I$5</f>
        <v>Тебенькова Елизавета Николаевна</v>
      </c>
      <c r="J13" s="2">
        <f>F83</f>
        <v>234.5</v>
      </c>
      <c r="K13" s="10">
        <v>12</v>
      </c>
    </row>
    <row r="14" spans="1:11" ht="15.75" customHeight="1">
      <c r="A14" s="6">
        <v>12</v>
      </c>
      <c r="B14" s="6" t="str">
        <f>'2'!B$6</f>
        <v>Черных Артем</v>
      </c>
      <c r="C14" s="6" t="str">
        <f>'2'!C$6</f>
        <v>МБОУ "СОШ №2"</v>
      </c>
      <c r="D14" s="3">
        <f>'2'!D$6</f>
        <v>2</v>
      </c>
      <c r="E14" s="3">
        <f>'2'!E$6</f>
        <v>38.5</v>
      </c>
      <c r="F14" s="12"/>
      <c r="G14" s="3">
        <f>'2'!G$6</f>
        <v>18</v>
      </c>
      <c r="H14" s="12"/>
      <c r="I14" s="6" t="str">
        <f>'2'!I$6</f>
        <v>Тебенькова Елизавета Николаевна</v>
      </c>
      <c r="J14" s="2">
        <f>F91</f>
        <v>226</v>
      </c>
      <c r="K14" s="10">
        <v>13</v>
      </c>
    </row>
    <row r="15" spans="1:11" ht="15.75" customHeight="1">
      <c r="A15" s="6">
        <v>13</v>
      </c>
      <c r="B15" s="6" t="str">
        <f>'3'!B$5</f>
        <v>Караваев Кирилл</v>
      </c>
      <c r="C15" s="6" t="str">
        <f>'3'!C$5</f>
        <v>МБОУ "СОШ №2"</v>
      </c>
      <c r="D15" s="3">
        <f>'3'!D$5</f>
        <v>3</v>
      </c>
      <c r="E15" s="3">
        <f>'3'!E$5</f>
        <v>42</v>
      </c>
      <c r="F15" s="12"/>
      <c r="G15" s="3">
        <f>'3'!G$5</f>
        <v>9</v>
      </c>
      <c r="H15" s="12"/>
      <c r="I15" s="6" t="str">
        <f>'3'!I$5</f>
        <v>Макарова Елена Владимировна</v>
      </c>
      <c r="J15" s="2">
        <f>F99</f>
        <v>356.5</v>
      </c>
      <c r="K15" s="10">
        <v>14</v>
      </c>
    </row>
    <row r="16" spans="1:11" ht="15.75" customHeight="1">
      <c r="A16" s="6">
        <v>14</v>
      </c>
      <c r="B16" s="6" t="str">
        <f>'3'!B$6</f>
        <v>Рылов Илья</v>
      </c>
      <c r="C16" s="6" t="str">
        <f>'3'!C$6</f>
        <v>МБОУ "СОШ №2"</v>
      </c>
      <c r="D16" s="3">
        <f>'3'!D$6</f>
        <v>3</v>
      </c>
      <c r="E16" s="3">
        <f>'3'!E$6</f>
        <v>28.5</v>
      </c>
      <c r="F16" s="12"/>
      <c r="G16" s="3">
        <f>'3'!G$6</f>
        <v>18</v>
      </c>
      <c r="H16" s="12"/>
      <c r="I16" s="6" t="str">
        <f>'3'!I$6</f>
        <v>Санникова Анастасия Александровна</v>
      </c>
      <c r="J16" s="2">
        <f>F107</f>
        <v>289.5</v>
      </c>
      <c r="K16" s="10">
        <v>15</v>
      </c>
    </row>
    <row r="17" spans="1:11" ht="15.75" customHeight="1">
      <c r="A17" s="6">
        <v>15</v>
      </c>
      <c r="B17" s="6" t="str">
        <f>'4'!B$5</f>
        <v>Агеева Александра</v>
      </c>
      <c r="C17" s="6" t="str">
        <f>'4'!C$5</f>
        <v>МБОУ "СОШ №2"</v>
      </c>
      <c r="D17" s="3">
        <f>'4'!D$5</f>
        <v>4</v>
      </c>
      <c r="E17" s="3">
        <f>'4'!E$5</f>
        <v>19</v>
      </c>
      <c r="F17" s="12"/>
      <c r="G17" s="3">
        <f>'4'!G$5</f>
        <v>11</v>
      </c>
      <c r="H17" s="12"/>
      <c r="I17" s="6" t="str">
        <f>'4'!I$5</f>
        <v>Коновалова Эмилия Андреевна</v>
      </c>
      <c r="J17" s="2">
        <f>F115</f>
        <v>234.5</v>
      </c>
      <c r="K17" s="10">
        <v>16</v>
      </c>
    </row>
    <row r="18" spans="1:11" ht="15.75" customHeight="1">
      <c r="A18" s="6">
        <v>16</v>
      </c>
      <c r="B18" s="6" t="str">
        <f>'4'!B$6</f>
        <v>Макарова Полина</v>
      </c>
      <c r="C18" s="6" t="str">
        <f>'4'!C$6</f>
        <v>МБОУ "СОШ №2"</v>
      </c>
      <c r="D18" s="3">
        <f>'4'!D$6</f>
        <v>4</v>
      </c>
      <c r="E18" s="3">
        <f>'4'!E$6</f>
        <v>18</v>
      </c>
      <c r="F18" s="13"/>
      <c r="G18" s="3">
        <f>'4'!G$6</f>
        <v>12</v>
      </c>
      <c r="H18" s="13"/>
      <c r="I18" s="6" t="str">
        <f>'4'!I$6</f>
        <v>Исупова Светлана Александровна</v>
      </c>
      <c r="J18" s="2">
        <f>F123</f>
        <v>233</v>
      </c>
      <c r="K18" s="10">
        <v>17</v>
      </c>
    </row>
    <row r="19" spans="1:11">
      <c r="A19" s="19">
        <v>17</v>
      </c>
      <c r="B19" s="19" t="str">
        <f>'1'!B$7</f>
        <v>Деветьяров Михаил</v>
      </c>
      <c r="C19" s="19" t="str">
        <f>'1'!C7</f>
        <v>МБОУ "СШ №3"</v>
      </c>
      <c r="D19" s="20">
        <f>'1'!D7</f>
        <v>1</v>
      </c>
      <c r="E19" s="20">
        <f>'1'!E7</f>
        <v>13</v>
      </c>
      <c r="F19" s="21">
        <f t="shared" si="0"/>
        <v>196.5</v>
      </c>
      <c r="G19" s="20">
        <f>'1'!G7</f>
        <v>16</v>
      </c>
      <c r="H19" s="21">
        <f t="shared" si="1"/>
        <v>16</v>
      </c>
      <c r="I19" s="19" t="str">
        <f>'1'!I7</f>
        <v>Богдановская Ирина Юрьевна</v>
      </c>
      <c r="J19" s="2">
        <f>F131</f>
        <v>334.5</v>
      </c>
      <c r="K19" s="10" t="s">
        <v>26</v>
      </c>
    </row>
    <row r="20" spans="1:11">
      <c r="A20" s="19">
        <v>18</v>
      </c>
      <c r="B20" s="19" t="str">
        <f>'1'!B$8</f>
        <v>Шутов Виталий</v>
      </c>
      <c r="C20" s="19" t="str">
        <f>'1'!C8</f>
        <v>МБОУ "СШ №3"</v>
      </c>
      <c r="D20" s="20">
        <f>'1'!D8</f>
        <v>1</v>
      </c>
      <c r="E20" s="20">
        <f>'1'!E8</f>
        <v>20</v>
      </c>
      <c r="F20" s="22"/>
      <c r="G20" s="20">
        <f>'1'!G8</f>
        <v>11</v>
      </c>
      <c r="H20" s="22"/>
      <c r="I20" s="19" t="str">
        <f>'1'!I8</f>
        <v>Сысоева Ольга Михайловна</v>
      </c>
    </row>
    <row r="21" spans="1:11" ht="15.75" customHeight="1">
      <c r="A21" s="19">
        <v>19</v>
      </c>
      <c r="B21" s="19" t="str">
        <f>'2'!B$7</f>
        <v>Абашева Диана</v>
      </c>
      <c r="C21" s="19" t="str">
        <f>'2'!C7</f>
        <v>МБОУ "СШ №3"</v>
      </c>
      <c r="D21" s="20">
        <f>'2'!D7</f>
        <v>2</v>
      </c>
      <c r="E21" s="20">
        <f>'2'!E7</f>
        <v>50</v>
      </c>
      <c r="F21" s="22"/>
      <c r="G21" s="20">
        <f>'2'!G7</f>
        <v>9</v>
      </c>
      <c r="H21" s="22"/>
      <c r="I21" s="19" t="str">
        <f>'2'!I7</f>
        <v>Шикалова Ольга Андреевна</v>
      </c>
    </row>
    <row r="22" spans="1:11" ht="15.75" customHeight="1">
      <c r="A22" s="19">
        <v>20</v>
      </c>
      <c r="B22" s="19" t="str">
        <f>'2'!B$8</f>
        <v>Колногорова Варвара</v>
      </c>
      <c r="C22" s="19" t="str">
        <f>'2'!C8</f>
        <v>МБОУ "СШ №3"</v>
      </c>
      <c r="D22" s="20">
        <f>'2'!D8</f>
        <v>2</v>
      </c>
      <c r="E22" s="20">
        <f>'2'!E8</f>
        <v>24</v>
      </c>
      <c r="F22" s="22"/>
      <c r="G22" s="20">
        <f>'2'!G8</f>
        <v>23</v>
      </c>
      <c r="H22" s="22"/>
      <c r="I22" s="19" t="str">
        <f>'2'!I8</f>
        <v>Задорожная Екатерина Людвиговна</v>
      </c>
    </row>
    <row r="23" spans="1:11" ht="15.75" customHeight="1">
      <c r="A23" s="19">
        <v>21</v>
      </c>
      <c r="B23" s="19" t="str">
        <f>'3'!B$7</f>
        <v>Кутявина София</v>
      </c>
      <c r="C23" s="19" t="str">
        <f>'3'!C7</f>
        <v>МБОУ "СШ №3"</v>
      </c>
      <c r="D23" s="20">
        <f>'3'!D7</f>
        <v>3</v>
      </c>
      <c r="E23" s="20">
        <f>'3'!E7</f>
        <v>19.5</v>
      </c>
      <c r="F23" s="22"/>
      <c r="G23" s="20">
        <f>'3'!G7</f>
        <v>28</v>
      </c>
      <c r="H23" s="22"/>
      <c r="I23" s="19" t="str">
        <f>'3'!I7</f>
        <v>Вахрушева Виктория Александровна</v>
      </c>
    </row>
    <row r="24" spans="1:11" ht="15.75" customHeight="1">
      <c r="A24" s="19">
        <v>22</v>
      </c>
      <c r="B24" s="19" t="str">
        <f>'3'!B$8</f>
        <v>Будина Алеся</v>
      </c>
      <c r="C24" s="19" t="str">
        <f>'3'!C8</f>
        <v>МБОУ "СШ №3"</v>
      </c>
      <c r="D24" s="20">
        <f>'3'!D8</f>
        <v>3</v>
      </c>
      <c r="E24" s="20">
        <f>'3'!E8</f>
        <v>28</v>
      </c>
      <c r="F24" s="22"/>
      <c r="G24" s="20">
        <f>'3'!G8</f>
        <v>19</v>
      </c>
      <c r="H24" s="22"/>
      <c r="I24" s="19" t="str">
        <f>'3'!I8</f>
        <v>Соболева Людмила Геннадьевна</v>
      </c>
    </row>
    <row r="25" spans="1:11" ht="15.75" customHeight="1">
      <c r="A25" s="19">
        <v>23</v>
      </c>
      <c r="B25" s="19" t="str">
        <f>'4'!B$7</f>
        <v>Бушмакин Данил</v>
      </c>
      <c r="C25" s="19" t="str">
        <f>'4'!C7</f>
        <v>МБОУ "СШ №3"</v>
      </c>
      <c r="D25" s="20">
        <f>'4'!D7</f>
        <v>4</v>
      </c>
      <c r="E25" s="20">
        <f>'4'!E7</f>
        <v>21</v>
      </c>
      <c r="F25" s="22"/>
      <c r="G25" s="20">
        <f>'4'!G7</f>
        <v>9</v>
      </c>
      <c r="H25" s="22"/>
      <c r="I25" s="19" t="str">
        <f>'4'!I7</f>
        <v>Мышкина Светлана Викторовна</v>
      </c>
    </row>
    <row r="26" spans="1:11" ht="15.75" customHeight="1">
      <c r="A26" s="19">
        <v>24</v>
      </c>
      <c r="B26" s="19" t="str">
        <f>'4'!B$8</f>
        <v>Кутявина Юлия</v>
      </c>
      <c r="C26" s="19" t="str">
        <f>'4'!C8</f>
        <v>МБОУ "СШ №3"</v>
      </c>
      <c r="D26" s="20">
        <f>'4'!D8</f>
        <v>4</v>
      </c>
      <c r="E26" s="20">
        <f>'4'!E8</f>
        <v>21</v>
      </c>
      <c r="F26" s="23"/>
      <c r="G26" s="20">
        <f>'4'!G8</f>
        <v>9</v>
      </c>
      <c r="H26" s="23"/>
      <c r="I26" s="19" t="str">
        <f>'4'!I8</f>
        <v>Мышкина Светлана Викторовна</v>
      </c>
    </row>
    <row r="27" spans="1:11">
      <c r="A27" s="6">
        <v>25</v>
      </c>
      <c r="B27" s="8" t="str">
        <f>'1'!B$9</f>
        <v>Третьякова Александра</v>
      </c>
      <c r="C27" s="8" t="str">
        <f>'1'!C$9</f>
        <v>МБОУ "СОШ №4"</v>
      </c>
      <c r="D27" s="14">
        <f>'1'!D$9</f>
        <v>1</v>
      </c>
      <c r="E27" s="14">
        <f>'1'!E$9</f>
        <v>14</v>
      </c>
      <c r="F27" s="11">
        <f t="shared" si="0"/>
        <v>221.5</v>
      </c>
      <c r="G27" s="14">
        <f>'1'!G$9</f>
        <v>15</v>
      </c>
      <c r="H27" s="11">
        <f t="shared" si="1"/>
        <v>13</v>
      </c>
      <c r="I27" s="8" t="str">
        <f>'1'!I$9</f>
        <v>Абашева Арина Андреевна</v>
      </c>
    </row>
    <row r="28" spans="1:11">
      <c r="A28" s="6">
        <v>26</v>
      </c>
      <c r="B28" s="8" t="str">
        <f>'1'!B$10</f>
        <v>Елсуков Артем</v>
      </c>
      <c r="C28" s="8" t="str">
        <f>'1'!C$10</f>
        <v>МБОУ "СОШ №4"</v>
      </c>
      <c r="D28" s="14">
        <f>'1'!D$10</f>
        <v>1</v>
      </c>
      <c r="E28" s="14">
        <f>'1'!E$10</f>
        <v>16</v>
      </c>
      <c r="F28" s="12"/>
      <c r="G28" s="14">
        <f>'1'!G$10</f>
        <v>13</v>
      </c>
      <c r="H28" s="12"/>
      <c r="I28" s="8" t="str">
        <f>'1'!I$10</f>
        <v>Марукян Изабелла Оганнесовна</v>
      </c>
    </row>
    <row r="29" spans="1:11" ht="15.75" customHeight="1">
      <c r="A29" s="6">
        <v>27</v>
      </c>
      <c r="B29" s="8" t="str">
        <f>'2'!B$9</f>
        <v>Кунаев Степан</v>
      </c>
      <c r="C29" s="8" t="str">
        <f>'2'!C$9</f>
        <v>МБОУ "СОШ №4"</v>
      </c>
      <c r="D29" s="14">
        <f>'2'!D$9</f>
        <v>2</v>
      </c>
      <c r="E29" s="14">
        <f>'2'!E$9</f>
        <v>31</v>
      </c>
      <c r="F29" s="12"/>
      <c r="G29" s="14">
        <f>'2'!G$9</f>
        <v>22</v>
      </c>
      <c r="H29" s="12"/>
      <c r="I29" s="8" t="str">
        <f>'2'!I$9</f>
        <v>Бекмеметьева Надежда Сергеевна</v>
      </c>
    </row>
    <row r="30" spans="1:11" ht="15.75" customHeight="1">
      <c r="A30" s="6">
        <v>28</v>
      </c>
      <c r="B30" s="8" t="str">
        <f>'2'!B$10</f>
        <v>Аникин Савелий</v>
      </c>
      <c r="C30" s="8" t="str">
        <f>'2'!C$10</f>
        <v>МБОУ "СОШ №4"</v>
      </c>
      <c r="D30" s="14">
        <f>'2'!D$10</f>
        <v>2</v>
      </c>
      <c r="E30" s="14">
        <f>'2'!E$10</f>
        <v>46</v>
      </c>
      <c r="F30" s="12"/>
      <c r="G30" s="14">
        <f>'2'!G$10</f>
        <v>12</v>
      </c>
      <c r="H30" s="12"/>
      <c r="I30" s="8" t="str">
        <f>'2'!I$10</f>
        <v>Касимова Флора Камиловна</v>
      </c>
    </row>
    <row r="31" spans="1:11" ht="15.75" customHeight="1">
      <c r="A31" s="6">
        <v>29</v>
      </c>
      <c r="B31" s="8" t="str">
        <f>'3'!B$9</f>
        <v>Городилов Илья</v>
      </c>
      <c r="C31" s="8" t="str">
        <f>'3'!C$9</f>
        <v>МБОУ "СОШ №4"</v>
      </c>
      <c r="D31" s="14">
        <f>'3'!D$9</f>
        <v>3</v>
      </c>
      <c r="E31" s="14">
        <f>'3'!E$9</f>
        <v>48</v>
      </c>
      <c r="F31" s="12"/>
      <c r="G31" s="14">
        <f>'3'!G$9</f>
        <v>7</v>
      </c>
      <c r="H31" s="12"/>
      <c r="I31" s="8" t="str">
        <f>'3'!I$9</f>
        <v>Шигапова Флера Габдлахатовна</v>
      </c>
    </row>
    <row r="32" spans="1:11" ht="15.75" customHeight="1">
      <c r="A32" s="6">
        <v>30</v>
      </c>
      <c r="B32" s="8" t="str">
        <f>'3'!B$10</f>
        <v>Кузьмина Ксения</v>
      </c>
      <c r="C32" s="8" t="str">
        <f>'3'!C$10</f>
        <v>МБОУ "СОШ №4"</v>
      </c>
      <c r="D32" s="14">
        <f>'3'!D$10</f>
        <v>3</v>
      </c>
      <c r="E32" s="14">
        <f>'3'!E$10</f>
        <v>32.5</v>
      </c>
      <c r="F32" s="12"/>
      <c r="G32" s="14">
        <f>'3'!G$10</f>
        <v>16</v>
      </c>
      <c r="H32" s="12"/>
      <c r="I32" s="8" t="str">
        <f>'3'!I$10</f>
        <v>Шигапова Флера Габдлахатовна</v>
      </c>
    </row>
    <row r="33" spans="1:9" ht="15.75" customHeight="1">
      <c r="A33" s="6">
        <v>31</v>
      </c>
      <c r="B33" s="8" t="str">
        <f>'4'!B$9</f>
        <v>Салтыкова Дарья</v>
      </c>
      <c r="C33" s="8" t="str">
        <f>'4'!C$9</f>
        <v>МБОУ "СОШ №4"</v>
      </c>
      <c r="D33" s="14">
        <f>'4'!D$9</f>
        <v>4</v>
      </c>
      <c r="E33" s="14">
        <f>'4'!E$9</f>
        <v>16</v>
      </c>
      <c r="F33" s="12"/>
      <c r="G33" s="14">
        <f>'4'!G$9</f>
        <v>13</v>
      </c>
      <c r="H33" s="12"/>
      <c r="I33" s="8" t="str">
        <f>'4'!I$9</f>
        <v>Андрушкевич Людмила Ивановна</v>
      </c>
    </row>
    <row r="34" spans="1:9" ht="15.75" customHeight="1">
      <c r="A34" s="6">
        <v>32</v>
      </c>
      <c r="B34" s="8" t="str">
        <f>'4'!B$10</f>
        <v>Арасланова Арина</v>
      </c>
      <c r="C34" s="8" t="str">
        <f>'4'!C$10</f>
        <v>МБОУ "СОШ №4"</v>
      </c>
      <c r="D34" s="14">
        <f>'4'!D$10</f>
        <v>4</v>
      </c>
      <c r="E34" s="14">
        <f>'4'!E$10</f>
        <v>18</v>
      </c>
      <c r="F34" s="13"/>
      <c r="G34" s="14">
        <f>'4'!G$10</f>
        <v>12</v>
      </c>
      <c r="H34" s="13"/>
      <c r="I34" s="8" t="str">
        <f>'4'!I$10</f>
        <v>Лебедева Надежда Георгиевна</v>
      </c>
    </row>
    <row r="35" spans="1:9">
      <c r="A35" s="19">
        <v>33</v>
      </c>
      <c r="B35" s="19" t="str">
        <f>'1'!B$11</f>
        <v>Вологдина Вероника</v>
      </c>
      <c r="C35" s="19" t="str">
        <f>'1'!C$11</f>
        <v>МБОУ "Гимназия №6"</v>
      </c>
      <c r="D35" s="20">
        <f>'1'!D$11</f>
        <v>1</v>
      </c>
      <c r="E35" s="20">
        <f>'1'!E$11</f>
        <v>27</v>
      </c>
      <c r="F35" s="21">
        <f t="shared" si="0"/>
        <v>283</v>
      </c>
      <c r="G35" s="20">
        <f>'1'!G$11</f>
        <v>6</v>
      </c>
      <c r="H35" s="22">
        <f t="shared" si="1"/>
        <v>5</v>
      </c>
      <c r="I35" s="19" t="str">
        <f>'1'!I$11</f>
        <v>Ворончихина Ольга Леонидовна</v>
      </c>
    </row>
    <row r="36" spans="1:9">
      <c r="A36" s="19">
        <v>34</v>
      </c>
      <c r="B36" s="19" t="str">
        <f>'1'!B$12</f>
        <v>Артемьева Таисия</v>
      </c>
      <c r="C36" s="19" t="str">
        <f>'1'!C$12</f>
        <v>МБОУ "Гимназия №6"</v>
      </c>
      <c r="D36" s="20">
        <f>'1'!D$12</f>
        <v>1</v>
      </c>
      <c r="E36" s="20">
        <f>'1'!E$12</f>
        <v>20</v>
      </c>
      <c r="F36" s="22"/>
      <c r="G36" s="22">
        <f>'1'!G$12</f>
        <v>11</v>
      </c>
      <c r="H36" s="22"/>
      <c r="I36" s="19" t="str">
        <f>'1'!I$12</f>
        <v>Князева Галина Васильевна</v>
      </c>
    </row>
    <row r="37" spans="1:9" ht="15.75" customHeight="1">
      <c r="A37" s="19">
        <v>35</v>
      </c>
      <c r="B37" s="19" t="str">
        <f>'2'!B$11</f>
        <v>Пермяков Кирилл</v>
      </c>
      <c r="C37" s="19" t="str">
        <f>'2'!C$11</f>
        <v>МБОУ "Гимназия №6"</v>
      </c>
      <c r="D37" s="20">
        <f>'2'!D$11</f>
        <v>2</v>
      </c>
      <c r="E37" s="20">
        <f>'2'!E$11</f>
        <v>61</v>
      </c>
      <c r="F37" s="22"/>
      <c r="G37" s="22">
        <f>'2'!G$11</f>
        <v>3</v>
      </c>
      <c r="H37" s="22"/>
      <c r="I37" s="19" t="str">
        <f>'2'!I$11</f>
        <v>Бузмакова Жанна Львовна</v>
      </c>
    </row>
    <row r="38" spans="1:9" ht="15.75" customHeight="1">
      <c r="A38" s="19">
        <v>36</v>
      </c>
      <c r="B38" s="19" t="str">
        <f>'2'!B$12</f>
        <v>Перевощикова Алиса</v>
      </c>
      <c r="C38" s="19" t="str">
        <f>'2'!C$12</f>
        <v>МБОУ "Гимназия №6"</v>
      </c>
      <c r="D38" s="20">
        <f>'2'!D$12</f>
        <v>2</v>
      </c>
      <c r="E38" s="20">
        <f>'2'!E$12</f>
        <v>47</v>
      </c>
      <c r="F38" s="22"/>
      <c r="G38" s="20">
        <f>'2'!G$12</f>
        <v>11</v>
      </c>
      <c r="H38" s="22"/>
      <c r="I38" s="19" t="str">
        <f>'2'!I$12</f>
        <v>Трефилова Елена Ивановна</v>
      </c>
    </row>
    <row r="39" spans="1:9" ht="15.75" customHeight="1">
      <c r="A39" s="19">
        <v>37</v>
      </c>
      <c r="B39" s="19" t="str">
        <f>'3'!B$11</f>
        <v>Лубнина Арина</v>
      </c>
      <c r="C39" s="19" t="str">
        <f>'3'!C$11</f>
        <v>МБОУ "Гимназия №6"</v>
      </c>
      <c r="D39" s="20">
        <f>'3'!D$11</f>
        <v>3</v>
      </c>
      <c r="E39" s="20">
        <f>'3'!E$11</f>
        <v>50</v>
      </c>
      <c r="F39" s="22"/>
      <c r="G39" s="20">
        <f>'3'!G$11</f>
        <v>4</v>
      </c>
      <c r="H39" s="22"/>
      <c r="I39" s="19" t="str">
        <f>'3'!I$11</f>
        <v>Метелева Любовь Викторовна</v>
      </c>
    </row>
    <row r="40" spans="1:9" ht="15.75" customHeight="1">
      <c r="A40" s="19">
        <v>38</v>
      </c>
      <c r="B40" s="19" t="str">
        <f>'3'!B$12</f>
        <v>Ершова Майя</v>
      </c>
      <c r="C40" s="19" t="str">
        <f>'3'!C$12</f>
        <v>МБОУ "Гимназия №6"</v>
      </c>
      <c r="D40" s="20">
        <f>'3'!D$12</f>
        <v>3</v>
      </c>
      <c r="E40" s="20">
        <f>'3'!E$12</f>
        <v>35</v>
      </c>
      <c r="F40" s="22"/>
      <c r="G40" s="20">
        <f>'3'!G$12</f>
        <v>13</v>
      </c>
      <c r="H40" s="22"/>
      <c r="I40" s="19" t="str">
        <f>'3'!I$12</f>
        <v>Кутявина Марина Александровна</v>
      </c>
    </row>
    <row r="41" spans="1:9" ht="15.75" customHeight="1">
      <c r="A41" s="19">
        <v>39</v>
      </c>
      <c r="B41" s="19" t="str">
        <f>'4'!B$11</f>
        <v>Бушмелева Алла</v>
      </c>
      <c r="C41" s="19" t="str">
        <f>'4'!C$11</f>
        <v>МБОУ "Гимназия №6"</v>
      </c>
      <c r="D41" s="20">
        <f>'4'!D$11</f>
        <v>4</v>
      </c>
      <c r="E41" s="20">
        <f>'4'!E$11</f>
        <v>19</v>
      </c>
      <c r="F41" s="22"/>
      <c r="G41" s="22">
        <f>'4'!G$11</f>
        <v>11</v>
      </c>
      <c r="H41" s="22"/>
      <c r="I41" s="19" t="str">
        <f>'4'!I$11</f>
        <v>Щепина Елена Николаевна</v>
      </c>
    </row>
    <row r="42" spans="1:9" ht="15.75" customHeight="1">
      <c r="A42" s="19">
        <v>40</v>
      </c>
      <c r="B42" s="19" t="str">
        <f>'4'!B$12</f>
        <v>Марков Егор</v>
      </c>
      <c r="C42" s="19" t="str">
        <f>'4'!C$12</f>
        <v>МБОУ "Гимназия №6"</v>
      </c>
      <c r="D42" s="20">
        <f>'4'!D$12</f>
        <v>4</v>
      </c>
      <c r="E42" s="20">
        <f>'4'!E$12</f>
        <v>24</v>
      </c>
      <c r="F42" s="23"/>
      <c r="G42" s="20">
        <f>'4'!G$12</f>
        <v>7</v>
      </c>
      <c r="H42" s="23"/>
      <c r="I42" s="19" t="str">
        <f>'4'!I$12</f>
        <v>Кадочникова Ольга Фирдависовна</v>
      </c>
    </row>
    <row r="43" spans="1:9">
      <c r="A43" s="6">
        <v>41</v>
      </c>
      <c r="B43" s="8" t="str">
        <f>'1'!B$13</f>
        <v>Кырова Валерия</v>
      </c>
      <c r="C43" s="8" t="str">
        <f>'1'!C$13</f>
        <v>МБОУ "СОШ №7"</v>
      </c>
      <c r="D43" s="14">
        <f>'1'!D$13</f>
        <v>1</v>
      </c>
      <c r="E43" s="14">
        <f>'1'!E$13</f>
        <v>19</v>
      </c>
      <c r="F43" s="11">
        <f t="shared" si="0"/>
        <v>225.5</v>
      </c>
      <c r="G43" s="14">
        <f>'1'!G$13</f>
        <v>12</v>
      </c>
      <c r="H43" s="11">
        <f t="shared" si="1"/>
        <v>12</v>
      </c>
      <c r="I43" s="8" t="str">
        <f>'1'!I$13</f>
        <v>Третьякова Марина Рудольфовна</v>
      </c>
    </row>
    <row r="44" spans="1:9">
      <c r="A44" s="6">
        <v>42</v>
      </c>
      <c r="B44" s="8" t="str">
        <f>'1'!B$14</f>
        <v>Толстикова Екатерина</v>
      </c>
      <c r="C44" s="8" t="str">
        <f>'1'!C$14</f>
        <v>МБОУ "СОШ №7"</v>
      </c>
      <c r="D44" s="14">
        <f>'1'!D$14</f>
        <v>1</v>
      </c>
      <c r="E44" s="14">
        <f>'1'!E$14</f>
        <v>23</v>
      </c>
      <c r="F44" s="12"/>
      <c r="G44" s="14">
        <f>'1'!G$14</f>
        <v>9</v>
      </c>
      <c r="H44" s="12"/>
      <c r="I44" s="8" t="str">
        <f>'1'!I$14</f>
        <v>Щенникова Ольга Анатольевна</v>
      </c>
    </row>
    <row r="45" spans="1:9" ht="15.75" customHeight="1">
      <c r="A45" s="6">
        <v>43</v>
      </c>
      <c r="B45" s="8" t="str">
        <f>'2'!B$13</f>
        <v>Булдаков Давид</v>
      </c>
      <c r="C45" s="8" t="str">
        <f>'2'!C$13</f>
        <v>МБОУ "СОШ №7"</v>
      </c>
      <c r="D45" s="14">
        <f>'2'!D$13</f>
        <v>2</v>
      </c>
      <c r="E45" s="14">
        <f>'2'!E$13</f>
        <v>54</v>
      </c>
      <c r="F45" s="12"/>
      <c r="G45" s="14">
        <f>'2'!G$13</f>
        <v>7</v>
      </c>
      <c r="H45" s="12"/>
      <c r="I45" s="8" t="str">
        <f>'2'!I$13</f>
        <v>Еремеева Жанна Францевна</v>
      </c>
    </row>
    <row r="46" spans="1:9" ht="15.75" customHeight="1">
      <c r="A46" s="6">
        <v>44</v>
      </c>
      <c r="B46" s="8" t="str">
        <f>'2'!B$14</f>
        <v>Невоструева София</v>
      </c>
      <c r="C46" s="8" t="str">
        <f>'2'!C$14</f>
        <v>МБОУ "СОШ №7"</v>
      </c>
      <c r="D46" s="14">
        <f>'2'!D$14</f>
        <v>2</v>
      </c>
      <c r="E46" s="14">
        <f>'2'!E$14</f>
        <v>45</v>
      </c>
      <c r="F46" s="12"/>
      <c r="G46" s="14">
        <f>'2'!G$14</f>
        <v>13</v>
      </c>
      <c r="H46" s="12"/>
      <c r="I46" s="8" t="str">
        <f>'2'!I$14</f>
        <v>Семакина Марина Александровна</v>
      </c>
    </row>
    <row r="47" spans="1:9" ht="15.75" customHeight="1">
      <c r="A47" s="6">
        <v>45</v>
      </c>
      <c r="B47" s="8" t="str">
        <f>'3'!B$13</f>
        <v>Зюзиков Фёдор</v>
      </c>
      <c r="C47" s="8" t="str">
        <f>'3'!C$13</f>
        <v>МБОУ "СОШ №7"</v>
      </c>
      <c r="D47" s="14">
        <f>'3'!D$13</f>
        <v>3</v>
      </c>
      <c r="E47" s="14">
        <f>'3'!E$13</f>
        <v>32.5</v>
      </c>
      <c r="F47" s="12"/>
      <c r="G47" s="14">
        <f>'3'!G$13</f>
        <v>16</v>
      </c>
      <c r="H47" s="12"/>
      <c r="I47" s="8" t="str">
        <f>'3'!I$13</f>
        <v>Наговицына Наталья Юрьевна</v>
      </c>
    </row>
    <row r="48" spans="1:9" ht="15.75" customHeight="1">
      <c r="A48" s="6">
        <v>46</v>
      </c>
      <c r="B48" s="8" t="str">
        <f>'3'!B$14</f>
        <v>Карасев Тимофей</v>
      </c>
      <c r="C48" s="8" t="str">
        <f>'3'!C$14</f>
        <v>МБОУ "СОШ №7"</v>
      </c>
      <c r="D48" s="14">
        <f>'3'!D$14</f>
        <v>3</v>
      </c>
      <c r="E48" s="14">
        <f>'3'!E$14</f>
        <v>20</v>
      </c>
      <c r="F48" s="12"/>
      <c r="G48" s="14">
        <f>'3'!G$14</f>
        <v>27</v>
      </c>
      <c r="H48" s="12"/>
      <c r="I48" s="8" t="str">
        <f>'3'!I$14</f>
        <v>Перминова Евгения Владимировна</v>
      </c>
    </row>
    <row r="49" spans="1:9" ht="15.75" customHeight="1">
      <c r="A49" s="6">
        <v>47</v>
      </c>
      <c r="B49" s="8" t="str">
        <f>'4'!B$13</f>
        <v>Абашев Данис-Демид</v>
      </c>
      <c r="C49" s="8" t="str">
        <f>'4'!C$13</f>
        <v>МБОУ "СОШ №7"</v>
      </c>
      <c r="D49" s="14">
        <f>'4'!D$13</f>
        <v>4</v>
      </c>
      <c r="E49" s="14">
        <f>'4'!E$13</f>
        <v>13</v>
      </c>
      <c r="F49" s="12"/>
      <c r="G49" s="14">
        <f>'4'!G$13</f>
        <v>15</v>
      </c>
      <c r="H49" s="12"/>
      <c r="I49" s="8" t="str">
        <f>'4'!I$13</f>
        <v>Елисеева Альфия Наильевна</v>
      </c>
    </row>
    <row r="50" spans="1:9" ht="15.75" customHeight="1">
      <c r="A50" s="6">
        <v>48</v>
      </c>
      <c r="B50" s="8" t="str">
        <f>'4'!B$14</f>
        <v>Мышкин Александр</v>
      </c>
      <c r="C50" s="8" t="str">
        <f>'4'!C$14</f>
        <v>МБОУ "СОШ №7"</v>
      </c>
      <c r="D50" s="14">
        <f>'4'!D$14</f>
        <v>4</v>
      </c>
      <c r="E50" s="14">
        <f>'4'!E$14</f>
        <v>19</v>
      </c>
      <c r="F50" s="13"/>
      <c r="G50" s="14">
        <f>'4'!G$14</f>
        <v>11</v>
      </c>
      <c r="H50" s="13"/>
      <c r="I50" s="8" t="str">
        <f>'4'!I$14</f>
        <v>Попова Татьяна Викторовна</v>
      </c>
    </row>
    <row r="51" spans="1:9">
      <c r="A51" s="19">
        <v>49</v>
      </c>
      <c r="B51" s="19" t="str">
        <f>'1'!B$15</f>
        <v>Семакина Виктория</v>
      </c>
      <c r="C51" s="19" t="str">
        <f>'1'!C$15</f>
        <v>МБОУ "Гимназия №8"</v>
      </c>
      <c r="D51" s="20">
        <f>'1'!D$15</f>
        <v>1</v>
      </c>
      <c r="E51" s="20">
        <f>'1'!E$15</f>
        <v>29</v>
      </c>
      <c r="F51" s="21">
        <f t="shared" si="0"/>
        <v>301.5</v>
      </c>
      <c r="G51" s="20">
        <f>'1'!G$15</f>
        <v>4</v>
      </c>
      <c r="H51" s="21">
        <f t="shared" si="1"/>
        <v>3</v>
      </c>
      <c r="I51" s="19" t="str">
        <f>'1'!I$15</f>
        <v>Тонкова Любовь Федоровна</v>
      </c>
    </row>
    <row r="52" spans="1:9">
      <c r="A52" s="19">
        <v>50</v>
      </c>
      <c r="B52" s="19" t="str">
        <f>'1'!B$16</f>
        <v>Глова Александра</v>
      </c>
      <c r="C52" s="19" t="str">
        <f>'1'!C$16</f>
        <v>МБОУ "Гимназия №8"</v>
      </c>
      <c r="D52" s="20">
        <f>'1'!D$16</f>
        <v>1</v>
      </c>
      <c r="E52" s="20">
        <f>'1'!E$16</f>
        <v>33</v>
      </c>
      <c r="F52" s="22"/>
      <c r="G52" s="20">
        <f>'1'!G$16</f>
        <v>2</v>
      </c>
      <c r="H52" s="22"/>
      <c r="I52" s="19" t="str">
        <f>'1'!I$16</f>
        <v>Мокрушина Ольга Андреевна</v>
      </c>
    </row>
    <row r="53" spans="1:9" ht="15.75" customHeight="1">
      <c r="A53" s="19">
        <v>51</v>
      </c>
      <c r="B53" s="19" t="str">
        <f>'2'!B$15</f>
        <v>Тютин Арсен</v>
      </c>
      <c r="C53" s="19" t="str">
        <f>'2'!C$15</f>
        <v>МБОУ "Гимназия №8"</v>
      </c>
      <c r="D53" s="20">
        <f>'2'!D$15</f>
        <v>2</v>
      </c>
      <c r="E53" s="20">
        <f>'2'!E$15</f>
        <v>54</v>
      </c>
      <c r="F53" s="22"/>
      <c r="G53" s="20">
        <f>'2'!G$15</f>
        <v>7</v>
      </c>
      <c r="H53" s="22"/>
      <c r="I53" s="19" t="str">
        <f>'2'!I$15</f>
        <v>Фефилова Елена Павловна</v>
      </c>
    </row>
    <row r="54" spans="1:9" ht="15.75" customHeight="1">
      <c r="A54" s="19">
        <v>52</v>
      </c>
      <c r="B54" s="19" t="str">
        <f>'2'!B$16</f>
        <v>Кутявин Гордей</v>
      </c>
      <c r="C54" s="19" t="str">
        <f>'2'!C$16</f>
        <v>МБОУ "Гимназия №8"</v>
      </c>
      <c r="D54" s="20">
        <f>'2'!D$16</f>
        <v>2</v>
      </c>
      <c r="E54" s="20">
        <f>'2'!E$16</f>
        <v>37</v>
      </c>
      <c r="F54" s="22"/>
      <c r="G54" s="20">
        <f>'2'!G$16</f>
        <v>19</v>
      </c>
      <c r="H54" s="22"/>
      <c r="I54" s="19" t="str">
        <f>'2'!I$16</f>
        <v>Гараева Ясира Шамильевна</v>
      </c>
    </row>
    <row r="55" spans="1:9" ht="15.75" customHeight="1">
      <c r="A55" s="19">
        <v>53</v>
      </c>
      <c r="B55" s="19" t="str">
        <f>'3'!B$15</f>
        <v>Смольникова Зоя</v>
      </c>
      <c r="C55" s="19" t="str">
        <f>'3'!C$15</f>
        <v>МБОУ "Гимназия №8"</v>
      </c>
      <c r="D55" s="20">
        <f>'3'!D$15</f>
        <v>3</v>
      </c>
      <c r="E55" s="20">
        <f>'3'!E$15</f>
        <v>51</v>
      </c>
      <c r="F55" s="22"/>
      <c r="G55" s="20">
        <f>'3'!G$15</f>
        <v>3</v>
      </c>
      <c r="H55" s="22"/>
      <c r="I55" s="19" t="str">
        <f>'3'!I$15</f>
        <v>Хохрякова Мария Витальевна</v>
      </c>
    </row>
    <row r="56" spans="1:9" ht="15.75" customHeight="1">
      <c r="A56" s="19">
        <v>54</v>
      </c>
      <c r="B56" s="19" t="str">
        <f>'3'!B$16</f>
        <v>Семенова София</v>
      </c>
      <c r="C56" s="19" t="str">
        <f>'3'!C$16</f>
        <v>МБОУ "Гимназия №8"</v>
      </c>
      <c r="D56" s="20">
        <f>'3'!D$16</f>
        <v>3</v>
      </c>
      <c r="E56" s="20">
        <f>'3'!E$16</f>
        <v>52.5</v>
      </c>
      <c r="F56" s="22"/>
      <c r="G56" s="20">
        <f>'3'!G$16</f>
        <v>2</v>
      </c>
      <c r="H56" s="22"/>
      <c r="I56" s="19" t="str">
        <f>'3'!I$16</f>
        <v>Ульянова Наталия Сергеевна</v>
      </c>
    </row>
    <row r="57" spans="1:9" ht="15.75" customHeight="1">
      <c r="A57" s="19">
        <v>55</v>
      </c>
      <c r="B57" s="19" t="str">
        <f>'4'!B$15</f>
        <v xml:space="preserve">Никулин Семён </v>
      </c>
      <c r="C57" s="19" t="str">
        <f>'4'!C$15</f>
        <v>МБОУ "Гимназия №8"</v>
      </c>
      <c r="D57" s="20">
        <f>'4'!D$15</f>
        <v>4</v>
      </c>
      <c r="E57" s="20">
        <f>'4'!E$15</f>
        <v>25</v>
      </c>
      <c r="F57" s="22"/>
      <c r="G57" s="22">
        <f>'4'!G$15</f>
        <v>6</v>
      </c>
      <c r="H57" s="22"/>
      <c r="I57" s="19" t="str">
        <f>'4'!I$15</f>
        <v>Ситникова Ольга Борисовна</v>
      </c>
    </row>
    <row r="58" spans="1:9" ht="15.75" customHeight="1">
      <c r="A58" s="19">
        <v>56</v>
      </c>
      <c r="B58" s="19" t="str">
        <f>'4'!B$16</f>
        <v>Акбашева Айгуль</v>
      </c>
      <c r="C58" s="19" t="str">
        <f>'4'!C$16</f>
        <v>МБОУ "Гимназия №8"</v>
      </c>
      <c r="D58" s="20">
        <f>'4'!D$16</f>
        <v>4</v>
      </c>
      <c r="E58" s="20">
        <f>'4'!E$16</f>
        <v>20</v>
      </c>
      <c r="F58" s="23"/>
      <c r="G58" s="20">
        <f>'4'!G$16</f>
        <v>10</v>
      </c>
      <c r="H58" s="23"/>
      <c r="I58" s="19" t="str">
        <f>'4'!I$16</f>
        <v>Косенкова Марина Прокопьевна</v>
      </c>
    </row>
    <row r="59" spans="1:9">
      <c r="A59" s="6">
        <v>57</v>
      </c>
      <c r="B59" s="8" t="str">
        <f>'1'!B$17</f>
        <v>Шелудько Александра</v>
      </c>
      <c r="C59" s="8" t="str">
        <f>'1'!C$17</f>
        <v>МБОУ "СШ №9"</v>
      </c>
      <c r="D59" s="14">
        <f>'1'!D$17</f>
        <v>1</v>
      </c>
      <c r="E59" s="14">
        <f>'1'!E$17</f>
        <v>19</v>
      </c>
      <c r="F59" s="11">
        <f t="shared" si="0"/>
        <v>203</v>
      </c>
      <c r="G59" s="14">
        <f>'1'!G$17</f>
        <v>12</v>
      </c>
      <c r="H59" s="11">
        <f t="shared" si="1"/>
        <v>15</v>
      </c>
      <c r="I59" s="8" t="str">
        <f>'1'!I$17</f>
        <v>Машковцева Елена Геннадьевна</v>
      </c>
    </row>
    <row r="60" spans="1:9">
      <c r="A60" s="6">
        <v>58</v>
      </c>
      <c r="B60" s="8" t="str">
        <f>'1'!B$18</f>
        <v>Зянкина Анна</v>
      </c>
      <c r="C60" s="8" t="str">
        <f>'1'!C$18</f>
        <v>МБОУ "СШ №9"</v>
      </c>
      <c r="D60" s="14">
        <f>'1'!D$18</f>
        <v>1</v>
      </c>
      <c r="E60" s="14">
        <f>'1'!E$18</f>
        <v>15</v>
      </c>
      <c r="F60" s="12"/>
      <c r="G60" s="14">
        <f>'1'!G$18</f>
        <v>14</v>
      </c>
      <c r="H60" s="12"/>
      <c r="I60" s="8" t="str">
        <f>'1'!I$18</f>
        <v>Машковцева Елена Геннадьевна</v>
      </c>
    </row>
    <row r="61" spans="1:9" ht="15.75" customHeight="1">
      <c r="A61" s="6">
        <v>59</v>
      </c>
      <c r="B61" s="8" t="str">
        <f>'2'!B$17</f>
        <v>Золотарева Юлия</v>
      </c>
      <c r="C61" s="8" t="str">
        <f>'2'!C$17</f>
        <v>МБОУ "СШ №9"</v>
      </c>
      <c r="D61" s="14">
        <f>'2'!D$17</f>
        <v>2</v>
      </c>
      <c r="E61" s="14">
        <f>'2'!E$17</f>
        <v>43.5</v>
      </c>
      <c r="F61" s="12"/>
      <c r="G61" s="14">
        <f>'2'!G$17</f>
        <v>14</v>
      </c>
      <c r="H61" s="12"/>
      <c r="I61" s="8" t="str">
        <f>'2'!I$17</f>
        <v>Гавшина Елена Васильевна</v>
      </c>
    </row>
    <row r="62" spans="1:9" ht="15.75" customHeight="1">
      <c r="A62" s="6">
        <v>60</v>
      </c>
      <c r="B62" s="8" t="str">
        <f>'2'!B$18</f>
        <v>Горюнов Алексей</v>
      </c>
      <c r="C62" s="8" t="str">
        <f>'2'!C$18</f>
        <v>МБОУ "СШ №9"</v>
      </c>
      <c r="D62" s="14">
        <f>'2'!D$18</f>
        <v>2</v>
      </c>
      <c r="E62" s="14">
        <f>'2'!E$18</f>
        <v>41</v>
      </c>
      <c r="F62" s="12"/>
      <c r="G62" s="14">
        <f>'2'!G$18</f>
        <v>16</v>
      </c>
      <c r="H62" s="12"/>
      <c r="I62" s="8" t="str">
        <f>'2'!I$18</f>
        <v>Богданова Ольга Алексеевна</v>
      </c>
    </row>
    <row r="63" spans="1:9" ht="15.75" customHeight="1">
      <c r="A63" s="6">
        <v>61</v>
      </c>
      <c r="B63" s="8" t="str">
        <f>'3'!B$17</f>
        <v>Ивченко Анна</v>
      </c>
      <c r="C63" s="8" t="str">
        <f>'3'!C$17</f>
        <v>МБОУ "СШ №9"</v>
      </c>
      <c r="D63" s="14">
        <f>'3'!D$17</f>
        <v>3</v>
      </c>
      <c r="E63" s="14">
        <f>'3'!E$17</f>
        <v>27.5</v>
      </c>
      <c r="F63" s="12"/>
      <c r="G63" s="14">
        <f>'3'!G$17</f>
        <v>20</v>
      </c>
      <c r="H63" s="12"/>
      <c r="I63" s="8" t="str">
        <f>'3'!I$17</f>
        <v>Чупина Надежда Евгеньевна</v>
      </c>
    </row>
    <row r="64" spans="1:9" ht="15.75" customHeight="1">
      <c r="A64" s="6">
        <v>62</v>
      </c>
      <c r="B64" s="8" t="str">
        <f>'3'!B$18</f>
        <v>Булдаков Никита</v>
      </c>
      <c r="C64" s="8" t="str">
        <f>'3'!C$18</f>
        <v>МБОУ "СШ №9"</v>
      </c>
      <c r="D64" s="14">
        <f>'3'!D$18</f>
        <v>3</v>
      </c>
      <c r="E64" s="14">
        <f>'3'!E$18</f>
        <v>24</v>
      </c>
      <c r="F64" s="12"/>
      <c r="G64" s="14">
        <f>'3'!G$18</f>
        <v>23</v>
      </c>
      <c r="H64" s="12"/>
      <c r="I64" s="8" t="str">
        <f>'3'!I$18</f>
        <v>Ваганова Елизавета Алексеевна</v>
      </c>
    </row>
    <row r="65" spans="1:9" ht="15.75" customHeight="1">
      <c r="A65" s="6">
        <v>63</v>
      </c>
      <c r="B65" s="8" t="str">
        <f>'4'!B$17</f>
        <v>Ходырев Артём</v>
      </c>
      <c r="C65" s="8" t="str">
        <f>'4'!C$17</f>
        <v>МБОУ "СШ №9"</v>
      </c>
      <c r="D65" s="14">
        <f>'4'!D$17</f>
        <v>4</v>
      </c>
      <c r="E65" s="14">
        <f>'4'!E$17</f>
        <v>18</v>
      </c>
      <c r="F65" s="12"/>
      <c r="G65" s="14">
        <f>'4'!G$17</f>
        <v>12</v>
      </c>
      <c r="H65" s="12"/>
      <c r="I65" s="8" t="str">
        <f>'4'!I$17</f>
        <v>Трифонова Людмила Антоновна</v>
      </c>
    </row>
    <row r="66" spans="1:9" ht="15.75" customHeight="1">
      <c r="A66" s="6">
        <v>64</v>
      </c>
      <c r="B66" s="8" t="str">
        <f>'4'!B$18</f>
        <v>Арасланов Глеб</v>
      </c>
      <c r="C66" s="8" t="str">
        <f>'4'!C$18</f>
        <v>МБОУ "СШ №9"</v>
      </c>
      <c r="D66" s="14">
        <f>'4'!D$18</f>
        <v>4</v>
      </c>
      <c r="E66" s="14">
        <f>'4'!E$18</f>
        <v>15</v>
      </c>
      <c r="F66" s="13"/>
      <c r="G66" s="14">
        <f>'4'!G$18</f>
        <v>14</v>
      </c>
      <c r="H66" s="13"/>
      <c r="I66" s="8" t="str">
        <f>'4'!I$18</f>
        <v>Трифонова Людмила Антоновна</v>
      </c>
    </row>
    <row r="67" spans="1:9">
      <c r="A67" s="19">
        <v>65</v>
      </c>
      <c r="B67" s="19" t="str">
        <f>'1'!B$19</f>
        <v xml:space="preserve">Харитонова Екатерина </v>
      </c>
      <c r="C67" s="19" t="str">
        <f>'1'!C$19</f>
        <v>МБОУ "СОШ №10"</v>
      </c>
      <c r="D67" s="20" t="s">
        <v>277</v>
      </c>
      <c r="E67" s="20">
        <f>'1'!E$19</f>
        <v>16</v>
      </c>
      <c r="F67" s="21">
        <f t="shared" si="0"/>
        <v>209</v>
      </c>
      <c r="G67" s="20">
        <f>'1'!G$19</f>
        <v>13</v>
      </c>
      <c r="H67" s="21">
        <f t="shared" si="1"/>
        <v>14</v>
      </c>
      <c r="I67" s="19" t="str">
        <f>'1'!I$19</f>
        <v>Куртеева Лариса Ивановна</v>
      </c>
    </row>
    <row r="68" spans="1:9">
      <c r="A68" s="19">
        <v>66</v>
      </c>
      <c r="B68" s="19" t="str">
        <f>'1'!B$20</f>
        <v>Кузовлева Ксения</v>
      </c>
      <c r="C68" s="19" t="str">
        <f>'1'!C$20</f>
        <v>МБОУ "СОШ №10"</v>
      </c>
      <c r="D68" s="20" t="s">
        <v>278</v>
      </c>
      <c r="E68" s="20">
        <f>'1'!E$20</f>
        <v>20</v>
      </c>
      <c r="F68" s="22"/>
      <c r="G68" s="20">
        <f>'1'!G$20</f>
        <v>11</v>
      </c>
      <c r="H68" s="22"/>
      <c r="I68" s="19" t="str">
        <f>'1'!I$20</f>
        <v>Перфилова Наталия Вениаминовна</v>
      </c>
    </row>
    <row r="69" spans="1:9" ht="15.75" customHeight="1">
      <c r="A69" s="19">
        <v>67</v>
      </c>
      <c r="B69" s="19" t="str">
        <f>'2'!B$19</f>
        <v>Гулюкин Ярослав</v>
      </c>
      <c r="C69" s="19" t="str">
        <f>'2'!C$19</f>
        <v>МБОУ "СОШ №10"</v>
      </c>
      <c r="D69" s="20" t="s">
        <v>279</v>
      </c>
      <c r="E69" s="20">
        <f>'2'!E$19</f>
        <v>35</v>
      </c>
      <c r="F69" s="22"/>
      <c r="G69" s="20">
        <f>'2'!G$19</f>
        <v>20</v>
      </c>
      <c r="H69" s="22"/>
      <c r="I69" s="19" t="str">
        <f>'2'!I$19</f>
        <v>Новикова Елена Валериевна</v>
      </c>
    </row>
    <row r="70" spans="1:9" ht="15.75" customHeight="1">
      <c r="A70" s="19">
        <v>68</v>
      </c>
      <c r="B70" s="19" t="str">
        <f>'2'!B$20</f>
        <v>Баженова Арина</v>
      </c>
      <c r="C70" s="19" t="str">
        <f>'2'!C$20</f>
        <v>МБОУ "СОШ №10"</v>
      </c>
      <c r="D70" s="20" t="s">
        <v>279</v>
      </c>
      <c r="E70" s="20">
        <f>'2'!E$20</f>
        <v>46</v>
      </c>
      <c r="F70" s="22"/>
      <c r="G70" s="20">
        <f>'2'!G$20</f>
        <v>12</v>
      </c>
      <c r="H70" s="22"/>
      <c r="I70" s="19" t="str">
        <f>'2'!I$20</f>
        <v>Новикова Елена Валериевна</v>
      </c>
    </row>
    <row r="71" spans="1:9" ht="15.75" customHeight="1">
      <c r="A71" s="19">
        <v>69</v>
      </c>
      <c r="B71" s="19" t="str">
        <f>'3'!B$19</f>
        <v>Богданова Анастасия</v>
      </c>
      <c r="C71" s="19" t="str">
        <f>'3'!C$19</f>
        <v>МБОУ "СОШ №10"</v>
      </c>
      <c r="D71" s="20" t="s">
        <v>280</v>
      </c>
      <c r="E71" s="20">
        <f>'3'!E$19</f>
        <v>27.5</v>
      </c>
      <c r="F71" s="22"/>
      <c r="G71" s="20">
        <f>'3'!G$19</f>
        <v>20</v>
      </c>
      <c r="H71" s="22"/>
      <c r="I71" s="19" t="str">
        <f>'3'!I$19</f>
        <v>Бушмакина Марина Петровна</v>
      </c>
    </row>
    <row r="72" spans="1:9" ht="15.75" customHeight="1">
      <c r="A72" s="19">
        <v>70</v>
      </c>
      <c r="B72" s="19" t="str">
        <f>'3'!B$20</f>
        <v>Селюнин Владимир</v>
      </c>
      <c r="C72" s="19" t="str">
        <f>'3'!C$20</f>
        <v>МБОУ "СОШ №10"</v>
      </c>
      <c r="D72" s="20" t="s">
        <v>281</v>
      </c>
      <c r="E72" s="20">
        <f>'3'!E$20</f>
        <v>23.5</v>
      </c>
      <c r="F72" s="22"/>
      <c r="G72" s="20">
        <f>'3'!G$20</f>
        <v>24</v>
      </c>
      <c r="H72" s="22"/>
      <c r="I72" s="19" t="str">
        <f>'3'!I$20</f>
        <v>Селезнева Алена Рашитовна</v>
      </c>
    </row>
    <row r="73" spans="1:9" ht="15.75" customHeight="1">
      <c r="A73" s="19">
        <v>71</v>
      </c>
      <c r="B73" s="19" t="str">
        <f>'4'!B$19</f>
        <v>Зверева Варвара</v>
      </c>
      <c r="C73" s="19" t="str">
        <f>'4'!C$19</f>
        <v>МБОУ "СОШ №10"</v>
      </c>
      <c r="D73" s="20" t="s">
        <v>282</v>
      </c>
      <c r="E73" s="20">
        <f>'4'!E$19</f>
        <v>20</v>
      </c>
      <c r="F73" s="22"/>
      <c r="G73" s="20">
        <f>'4'!G$19</f>
        <v>10</v>
      </c>
      <c r="H73" s="22"/>
      <c r="I73" s="19" t="str">
        <f>'4'!I$19</f>
        <v>Дындыкина Ксения Игоревна</v>
      </c>
    </row>
    <row r="74" spans="1:9" ht="15.75" customHeight="1">
      <c r="A74" s="19">
        <v>72</v>
      </c>
      <c r="B74" s="19" t="str">
        <f>'4'!B$20</f>
        <v>Иванов Максим</v>
      </c>
      <c r="C74" s="19" t="str">
        <f>'4'!C$20</f>
        <v>МБОУ "СОШ №10"</v>
      </c>
      <c r="D74" s="20" t="s">
        <v>283</v>
      </c>
      <c r="E74" s="20">
        <f>'4'!E$20</f>
        <v>21</v>
      </c>
      <c r="F74" s="23"/>
      <c r="G74" s="20">
        <f>'4'!G$20</f>
        <v>9</v>
      </c>
      <c r="H74" s="23"/>
      <c r="I74" s="19" t="str">
        <f>'4'!I$20</f>
        <v>Караваева Надежда Дмитриевна</v>
      </c>
    </row>
    <row r="75" spans="1:9">
      <c r="A75" s="6">
        <v>73</v>
      </c>
      <c r="B75" s="8" t="str">
        <f>'1'!B$21</f>
        <v>Баженова Юлия</v>
      </c>
      <c r="C75" s="8" t="str">
        <f>'1'!C$21</f>
        <v>МБОУ "СШ №11"</v>
      </c>
      <c r="D75" s="14">
        <f>'1'!D$21</f>
        <v>1</v>
      </c>
      <c r="E75" s="14">
        <f>'1'!E$21</f>
        <v>21</v>
      </c>
      <c r="F75" s="11">
        <f t="shared" ref="F75:F131" si="2">SUM(E75:E82)</f>
        <v>254</v>
      </c>
      <c r="G75" s="14">
        <f>'1'!G$21</f>
        <v>10</v>
      </c>
      <c r="H75" s="11">
        <f t="shared" ref="H75:H131" si="3">SUM(--(FREQUENCY((J$3:J$19&gt;F75)*J$3:J$19,J$3:J$19)&gt;0))</f>
        <v>7</v>
      </c>
      <c r="I75" s="8" t="str">
        <f>'1'!I$21</f>
        <v>Симакова Анна Алексеевна</v>
      </c>
    </row>
    <row r="76" spans="1:9">
      <c r="A76" s="6">
        <v>74</v>
      </c>
      <c r="B76" s="8" t="str">
        <f>'1'!B$22</f>
        <v>Усеева Кристина</v>
      </c>
      <c r="C76" s="8" t="str">
        <f>'1'!C$22</f>
        <v>МБОУ "СШ №11"</v>
      </c>
      <c r="D76" s="14">
        <f>'1'!D$22</f>
        <v>1</v>
      </c>
      <c r="E76" s="14">
        <f>'1'!E$22</f>
        <v>21</v>
      </c>
      <c r="F76" s="12"/>
      <c r="G76" s="14">
        <f>'1'!G$22</f>
        <v>10</v>
      </c>
      <c r="H76" s="12"/>
      <c r="I76" s="8" t="str">
        <f>'1'!I$22</f>
        <v>Симакова Анна Алексеевна</v>
      </c>
    </row>
    <row r="77" spans="1:9" ht="15.75" customHeight="1">
      <c r="A77" s="6">
        <v>75</v>
      </c>
      <c r="B77" s="8" t="str">
        <f>'2'!B$21</f>
        <v>Митюкова Дарина</v>
      </c>
      <c r="C77" s="8" t="str">
        <f>'2'!C$21</f>
        <v>МБОУ "СШ №11"</v>
      </c>
      <c r="D77" s="14">
        <f>'2'!D$21</f>
        <v>2</v>
      </c>
      <c r="E77" s="14">
        <f>'2'!E$21</f>
        <v>45</v>
      </c>
      <c r="F77" s="12"/>
      <c r="G77" s="14">
        <f>'2'!G$21</f>
        <v>13</v>
      </c>
      <c r="H77" s="12"/>
      <c r="I77" s="8" t="str">
        <f>'2'!I$21</f>
        <v>Калинина Анна Александровна</v>
      </c>
    </row>
    <row r="78" spans="1:9" ht="15.75" customHeight="1">
      <c r="A78" s="6">
        <v>76</v>
      </c>
      <c r="B78" s="8" t="str">
        <f>'2'!B$22</f>
        <v>Белослудцева Арина</v>
      </c>
      <c r="C78" s="8" t="str">
        <f>'2'!C$22</f>
        <v>МБОУ "СШ №11"</v>
      </c>
      <c r="D78" s="14">
        <f>'2'!D$22</f>
        <v>2</v>
      </c>
      <c r="E78" s="14">
        <f>'2'!E$22</f>
        <v>37</v>
      </c>
      <c r="F78" s="12"/>
      <c r="G78" s="14">
        <f>'2'!G$22</f>
        <v>19</v>
      </c>
      <c r="H78" s="12"/>
      <c r="I78" s="8" t="str">
        <f>'2'!I$22</f>
        <v>Леонтьева Елена Григорьевна</v>
      </c>
    </row>
    <row r="79" spans="1:9" ht="15.75" customHeight="1">
      <c r="A79" s="6">
        <v>77</v>
      </c>
      <c r="B79" s="8" t="str">
        <f>'3'!B$21</f>
        <v>Пономарёв Степан</v>
      </c>
      <c r="C79" s="8" t="str">
        <f>'3'!C$21</f>
        <v>МБОУ "СШ №11"</v>
      </c>
      <c r="D79" s="14">
        <f>'3'!D$21</f>
        <v>3</v>
      </c>
      <c r="E79" s="14">
        <f>'3'!E$21</f>
        <v>49</v>
      </c>
      <c r="F79" s="12"/>
      <c r="G79" s="14">
        <f>'3'!G$21</f>
        <v>5</v>
      </c>
      <c r="H79" s="12"/>
      <c r="I79" s="8" t="str">
        <f>'3'!I$21</f>
        <v>Бурухина Елена Эдуардовна</v>
      </c>
    </row>
    <row r="80" spans="1:9" ht="15.75" customHeight="1">
      <c r="A80" s="6">
        <v>78</v>
      </c>
      <c r="B80" s="8" t="str">
        <f>'3'!B$22</f>
        <v>Акмурадова Алина</v>
      </c>
      <c r="C80" s="8" t="str">
        <f>'3'!C$22</f>
        <v>МБОУ "СШ №11"</v>
      </c>
      <c r="D80" s="14">
        <f>'3'!D$22</f>
        <v>3</v>
      </c>
      <c r="E80" s="14">
        <f>'3'!E$22</f>
        <v>28</v>
      </c>
      <c r="F80" s="12"/>
      <c r="G80" s="14">
        <f>'3'!G$22</f>
        <v>19</v>
      </c>
      <c r="H80" s="12"/>
      <c r="I80" s="8" t="str">
        <f>'3'!I$22</f>
        <v>Корепанова Ольга Алексеевна</v>
      </c>
    </row>
    <row r="81" spans="1:9" ht="15.75" customHeight="1">
      <c r="A81" s="6">
        <v>79</v>
      </c>
      <c r="B81" s="8" t="str">
        <f>'4'!B$21</f>
        <v>Кузьмина Мария</v>
      </c>
      <c r="C81" s="8" t="str">
        <f>'4'!C$21</f>
        <v>МБОУ "СШ №11"</v>
      </c>
      <c r="D81" s="14">
        <f>'4'!D$21</f>
        <v>4</v>
      </c>
      <c r="E81" s="14">
        <f>'4'!E$21</f>
        <v>24</v>
      </c>
      <c r="F81" s="12"/>
      <c r="G81" s="14">
        <f>'4'!G$21</f>
        <v>7</v>
      </c>
      <c r="H81" s="12"/>
      <c r="I81" s="8" t="str">
        <f>'4'!I$21</f>
        <v>Яценко Ирина Фёдоровна</v>
      </c>
    </row>
    <row r="82" spans="1:9" ht="15.75" customHeight="1">
      <c r="A82" s="6">
        <v>80</v>
      </c>
      <c r="B82" s="8" t="str">
        <f>'4'!B$22</f>
        <v>Ушаков Вадим</v>
      </c>
      <c r="C82" s="8" t="str">
        <f>'4'!C$22</f>
        <v>МБОУ "СШ №11"</v>
      </c>
      <c r="D82" s="14">
        <f>'4'!D$22</f>
        <v>4</v>
      </c>
      <c r="E82" s="14">
        <f>'4'!E$22</f>
        <v>29</v>
      </c>
      <c r="F82" s="13"/>
      <c r="G82" s="14">
        <f>'4'!G$22</f>
        <v>4</v>
      </c>
      <c r="H82" s="13"/>
      <c r="I82" s="8" t="str">
        <f>'4'!I$22</f>
        <v>Мышкина Галина Валентиновна</v>
      </c>
    </row>
    <row r="83" spans="1:9">
      <c r="A83" s="19">
        <v>81</v>
      </c>
      <c r="B83" s="19" t="str">
        <f>'1'!B$23</f>
        <v>Ложкина Ева</v>
      </c>
      <c r="C83" s="19" t="str">
        <f>'1'!C$23</f>
        <v>МБОУ "СШ №12"</v>
      </c>
      <c r="D83" s="20">
        <f>'1'!D$23</f>
        <v>1</v>
      </c>
      <c r="E83" s="20">
        <f>'1'!E$23</f>
        <v>19</v>
      </c>
      <c r="F83" s="21">
        <f t="shared" si="2"/>
        <v>234.5</v>
      </c>
      <c r="G83" s="22">
        <f>'1'!G$23</f>
        <v>12</v>
      </c>
      <c r="H83" s="21">
        <f t="shared" si="3"/>
        <v>9</v>
      </c>
      <c r="I83" s="19" t="str">
        <f>'1'!I$23</f>
        <v>Перминова Анастасия Сергеевна</v>
      </c>
    </row>
    <row r="84" spans="1:9">
      <c r="A84" s="19">
        <v>82</v>
      </c>
      <c r="B84" s="19" t="str">
        <f>'1'!B$24</f>
        <v>Корепанов Даниил</v>
      </c>
      <c r="C84" s="19" t="str">
        <f>'1'!C$24</f>
        <v>МБОУ "СШ №12"</v>
      </c>
      <c r="D84" s="20">
        <f>'1'!D$24</f>
        <v>1</v>
      </c>
      <c r="E84" s="20">
        <f>'1'!E$24</f>
        <v>23</v>
      </c>
      <c r="F84" s="22"/>
      <c r="G84" s="20">
        <f>'1'!G$24</f>
        <v>9</v>
      </c>
      <c r="H84" s="22"/>
      <c r="I84" s="19" t="str">
        <f>'1'!I$24</f>
        <v>Перминова Анастасия Сергеевна</v>
      </c>
    </row>
    <row r="85" spans="1:9" ht="15.75" customHeight="1">
      <c r="A85" s="19">
        <v>83</v>
      </c>
      <c r="B85" s="19" t="str">
        <f>'2'!B$23</f>
        <v>Завалин Ярослав</v>
      </c>
      <c r="C85" s="19" t="str">
        <f>'2'!C$23</f>
        <v>МБОУ "СШ №12"</v>
      </c>
      <c r="D85" s="20">
        <f>'2'!D$23</f>
        <v>2</v>
      </c>
      <c r="E85" s="20">
        <f>'2'!E$23</f>
        <v>39</v>
      </c>
      <c r="F85" s="22"/>
      <c r="G85" s="20">
        <f>'2'!G$23</f>
        <v>17</v>
      </c>
      <c r="H85" s="22"/>
      <c r="I85" s="19" t="str">
        <f>'2'!I$23</f>
        <v>Касимова Лилия Ризаевна</v>
      </c>
    </row>
    <row r="86" spans="1:9" ht="15.75" customHeight="1">
      <c r="A86" s="19">
        <v>84</v>
      </c>
      <c r="B86" s="19" t="str">
        <f>'2'!B$24</f>
        <v>Третьякова Варвара</v>
      </c>
      <c r="C86" s="19" t="str">
        <f>'2'!C$24</f>
        <v>МБОУ "СШ №12"</v>
      </c>
      <c r="D86" s="20">
        <f>'2'!D$24</f>
        <v>2</v>
      </c>
      <c r="E86" s="20">
        <f>'2'!E$24</f>
        <v>39</v>
      </c>
      <c r="F86" s="22"/>
      <c r="G86" s="20">
        <f>'2'!G$24</f>
        <v>17</v>
      </c>
      <c r="H86" s="22"/>
      <c r="I86" s="19" t="str">
        <f>'2'!I$24</f>
        <v>Вершинина Надежда Михайловна</v>
      </c>
    </row>
    <row r="87" spans="1:9" ht="15.75" customHeight="1">
      <c r="A87" s="19">
        <v>85</v>
      </c>
      <c r="B87" s="19" t="str">
        <f>'3'!B$23</f>
        <v>Малинина Анна</v>
      </c>
      <c r="C87" s="19" t="str">
        <f>'3'!C$23</f>
        <v>МБОУ "СШ №12"</v>
      </c>
      <c r="D87" s="20">
        <f>'3'!D$23</f>
        <v>3</v>
      </c>
      <c r="E87" s="20">
        <f>'3'!E$23</f>
        <v>21.5</v>
      </c>
      <c r="F87" s="22"/>
      <c r="G87" s="20">
        <f>'3'!G$23</f>
        <v>26</v>
      </c>
      <c r="H87" s="22"/>
      <c r="I87" s="19" t="str">
        <f>'3'!I$23</f>
        <v>Касимова Лилия Ризаевна</v>
      </c>
    </row>
    <row r="88" spans="1:9" ht="15.75" customHeight="1">
      <c r="A88" s="19">
        <v>86</v>
      </c>
      <c r="B88" s="19" t="str">
        <f>'3'!B$24</f>
        <v>Данилов Артём</v>
      </c>
      <c r="C88" s="19" t="str">
        <f>'3'!C$24</f>
        <v>МБОУ "СШ №12"</v>
      </c>
      <c r="D88" s="20">
        <f>'3'!D$24</f>
        <v>3</v>
      </c>
      <c r="E88" s="20">
        <f>'3'!E$24</f>
        <v>43</v>
      </c>
      <c r="F88" s="22"/>
      <c r="G88" s="20">
        <f>'3'!G$24</f>
        <v>8</v>
      </c>
      <c r="H88" s="22"/>
      <c r="I88" s="19" t="str">
        <f>'3'!I$24</f>
        <v>Ипатова Екатерина Евсеевна</v>
      </c>
    </row>
    <row r="89" spans="1:9" ht="15.75" customHeight="1">
      <c r="A89" s="19">
        <v>87</v>
      </c>
      <c r="B89" s="19" t="str">
        <f>'4'!B$23</f>
        <v>Жуйков Виталий</v>
      </c>
      <c r="C89" s="19" t="str">
        <f>'4'!C$23</f>
        <v>МБОУ "СШ №12"</v>
      </c>
      <c r="D89" s="20">
        <f>'4'!D$23</f>
        <v>4</v>
      </c>
      <c r="E89" s="20">
        <f>'4'!E$23</f>
        <v>24</v>
      </c>
      <c r="F89" s="22"/>
      <c r="G89" s="20">
        <f>'4'!G$23</f>
        <v>7</v>
      </c>
      <c r="H89" s="22"/>
      <c r="I89" s="19" t="str">
        <f>'4'!I$23</f>
        <v>Ипатова Екатерина Евсеевна</v>
      </c>
    </row>
    <row r="90" spans="1:9" ht="15.75" customHeight="1">
      <c r="A90" s="19">
        <v>88</v>
      </c>
      <c r="B90" s="19" t="str">
        <f>'4'!B$24</f>
        <v>Родин Михаил</v>
      </c>
      <c r="C90" s="19" t="str">
        <f>'4'!C$24</f>
        <v>МБОУ "СШ №12"</v>
      </c>
      <c r="D90" s="20">
        <f>'4'!D$24</f>
        <v>4</v>
      </c>
      <c r="E90" s="20">
        <f>'4'!E$24</f>
        <v>26</v>
      </c>
      <c r="F90" s="23"/>
      <c r="G90" s="20">
        <f>'4'!G$24</f>
        <v>5</v>
      </c>
      <c r="H90" s="23"/>
      <c r="I90" s="19" t="str">
        <f>'4'!I$24</f>
        <v>Ипатова Екатерина Евсеевна</v>
      </c>
    </row>
    <row r="91" spans="1:9">
      <c r="A91" s="6">
        <v>89</v>
      </c>
      <c r="B91" s="8" t="str">
        <f>'1'!B$25</f>
        <v>Ившин Дмитрий</v>
      </c>
      <c r="C91" s="8" t="str">
        <f>'1'!C$25</f>
        <v>МБОУ "СОШ №13"</v>
      </c>
      <c r="D91" s="14">
        <f>'1'!D$25</f>
        <v>1</v>
      </c>
      <c r="E91" s="14">
        <f>'1'!E$25</f>
        <v>19</v>
      </c>
      <c r="F91" s="11">
        <f t="shared" si="2"/>
        <v>226</v>
      </c>
      <c r="G91" s="14">
        <f>'1'!G$25</f>
        <v>12</v>
      </c>
      <c r="H91" s="11">
        <f t="shared" si="3"/>
        <v>11</v>
      </c>
      <c r="I91" s="8" t="str">
        <f>'1'!I$25</f>
        <v>Катаева Светлана Юрьевна</v>
      </c>
    </row>
    <row r="92" spans="1:9">
      <c r="A92" s="6">
        <v>90</v>
      </c>
      <c r="B92" s="8" t="str">
        <f>'1'!B$26</f>
        <v>Сабрекова Дарина</v>
      </c>
      <c r="C92" s="8" t="str">
        <f>'1'!C$26</f>
        <v>МБОУ "СОШ №13"</v>
      </c>
      <c r="D92" s="14">
        <f>'1'!D$26</f>
        <v>1</v>
      </c>
      <c r="E92" s="14">
        <f>'1'!E$26</f>
        <v>21</v>
      </c>
      <c r="F92" s="12"/>
      <c r="G92" s="14">
        <f>'1'!G$26</f>
        <v>10</v>
      </c>
      <c r="H92" s="12"/>
      <c r="I92" s="8" t="str">
        <f>'1'!I$26</f>
        <v>Ажмегова Ольга Геннадьевна</v>
      </c>
    </row>
    <row r="93" spans="1:9" ht="15.75" customHeight="1">
      <c r="A93" s="6">
        <v>91</v>
      </c>
      <c r="B93" s="8" t="str">
        <f>'2'!B$25</f>
        <v>Владыкин Илья</v>
      </c>
      <c r="C93" s="8" t="str">
        <f>'2'!C$25</f>
        <v>МБОУ "СОШ №13"</v>
      </c>
      <c r="D93" s="14">
        <f>'2'!D$25</f>
        <v>2</v>
      </c>
      <c r="E93" s="14">
        <f>'2'!E$25</f>
        <v>42</v>
      </c>
      <c r="F93" s="12"/>
      <c r="G93" s="14">
        <f>'2'!G$25</f>
        <v>15</v>
      </c>
      <c r="H93" s="12"/>
      <c r="I93" s="8" t="str">
        <f>'2'!I$25</f>
        <v>Соболева Люция Викторовна</v>
      </c>
    </row>
    <row r="94" spans="1:9" ht="15.75" customHeight="1">
      <c r="A94" s="6">
        <v>92</v>
      </c>
      <c r="B94" s="8" t="str">
        <f>'2'!B$26</f>
        <v>Симонова Виктория</v>
      </c>
      <c r="C94" s="8" t="str">
        <f>'2'!C$26</f>
        <v>МБОУ "СОШ №13"</v>
      </c>
      <c r="D94" s="14">
        <f>'2'!D$26</f>
        <v>2</v>
      </c>
      <c r="E94" s="14">
        <f>'2'!E$26</f>
        <v>45</v>
      </c>
      <c r="F94" s="12"/>
      <c r="G94" s="14">
        <f>'2'!G$26</f>
        <v>13</v>
      </c>
      <c r="H94" s="12"/>
      <c r="I94" s="8" t="str">
        <f>'2'!I$26</f>
        <v>Рылова Светлана Витальевна</v>
      </c>
    </row>
    <row r="95" spans="1:9" ht="15.75" customHeight="1">
      <c r="A95" s="6">
        <v>93</v>
      </c>
      <c r="B95" s="8" t="str">
        <f>'3'!B$25</f>
        <v>Вологдина Виктория</v>
      </c>
      <c r="C95" s="8" t="str">
        <f>'3'!C$25</f>
        <v>МБОУ "СОШ №13"</v>
      </c>
      <c r="D95" s="14">
        <f>'3'!D$25</f>
        <v>3</v>
      </c>
      <c r="E95" s="14">
        <f>'3'!E$25</f>
        <v>26.5</v>
      </c>
      <c r="F95" s="12"/>
      <c r="G95" s="14">
        <f>'3'!G$25</f>
        <v>21</v>
      </c>
      <c r="H95" s="12"/>
      <c r="I95" s="8" t="str">
        <f>'3'!I$25</f>
        <v>Васильева Нелли Алексеевна</v>
      </c>
    </row>
    <row r="96" spans="1:9" ht="15.75" customHeight="1">
      <c r="A96" s="6">
        <v>94</v>
      </c>
      <c r="B96" s="8" t="str">
        <f>'3'!B$26</f>
        <v>Мышкин Дмитрий</v>
      </c>
      <c r="C96" s="8" t="str">
        <f>'3'!C$26</f>
        <v>МБОУ "СОШ №13"</v>
      </c>
      <c r="D96" s="14">
        <f>'3'!D$26</f>
        <v>3</v>
      </c>
      <c r="E96" s="14">
        <f>'3'!E$26</f>
        <v>25.5</v>
      </c>
      <c r="F96" s="12"/>
      <c r="G96" s="14">
        <f>'3'!G$26</f>
        <v>22</v>
      </c>
      <c r="H96" s="12"/>
      <c r="I96" s="8" t="str">
        <f>'3'!I$26</f>
        <v>Самоделкина Вера Михайловна</v>
      </c>
    </row>
    <row r="97" spans="1:9" ht="15.75" customHeight="1">
      <c r="A97" s="6">
        <v>95</v>
      </c>
      <c r="B97" s="8" t="str">
        <f>'4'!B$25</f>
        <v>Удачина Александра</v>
      </c>
      <c r="C97" s="8" t="str">
        <f>'4'!C$25</f>
        <v>МБОУ "СОШ №13"</v>
      </c>
      <c r="D97" s="14">
        <f>'4'!D$25</f>
        <v>4</v>
      </c>
      <c r="E97" s="14">
        <f>'4'!E$25</f>
        <v>22</v>
      </c>
      <c r="F97" s="12"/>
      <c r="G97" s="14">
        <f>'4'!G$25</f>
        <v>8</v>
      </c>
      <c r="H97" s="12"/>
      <c r="I97" s="8" t="str">
        <f>'4'!I$25</f>
        <v>Артемьева Виктория Васильевна</v>
      </c>
    </row>
    <row r="98" spans="1:9" ht="15.75" customHeight="1">
      <c r="A98" s="6">
        <v>96</v>
      </c>
      <c r="B98" s="8" t="str">
        <f>'4'!B$26</f>
        <v>Баранова Валерия</v>
      </c>
      <c r="C98" s="8" t="str">
        <f>'4'!C$26</f>
        <v>МБОУ "СОШ №13"</v>
      </c>
      <c r="D98" s="14">
        <f>'4'!D$26</f>
        <v>4</v>
      </c>
      <c r="E98" s="14">
        <f>'4'!E$26</f>
        <v>25</v>
      </c>
      <c r="F98" s="13"/>
      <c r="G98" s="14">
        <f>'4'!G$26</f>
        <v>6</v>
      </c>
      <c r="H98" s="13"/>
      <c r="I98" s="8" t="str">
        <f>'4'!I$26</f>
        <v xml:space="preserve">Ворончихина Ирина Геннадьевна </v>
      </c>
    </row>
    <row r="99" spans="1:9">
      <c r="A99" s="19">
        <v>97</v>
      </c>
      <c r="B99" s="19" t="str">
        <f>'1'!B$27</f>
        <v>Веретенников Захар</v>
      </c>
      <c r="C99" s="19" t="str">
        <f>'1'!C$27</f>
        <v>МБОУ "Гимназия №14"</v>
      </c>
      <c r="D99" s="20">
        <f>'1'!D$27</f>
        <v>1</v>
      </c>
      <c r="E99" s="20">
        <f>'1'!E$27</f>
        <v>34</v>
      </c>
      <c r="F99" s="21">
        <f t="shared" si="2"/>
        <v>356.5</v>
      </c>
      <c r="G99" s="20">
        <f>'1'!G$27</f>
        <v>1</v>
      </c>
      <c r="H99" s="22">
        <f t="shared" si="3"/>
        <v>1</v>
      </c>
      <c r="I99" s="19" t="str">
        <f>'1'!I$27</f>
        <v>Богданова Елена Александровна</v>
      </c>
    </row>
    <row r="100" spans="1:9">
      <c r="A100" s="19">
        <v>98</v>
      </c>
      <c r="B100" s="19" t="str">
        <f>'1'!B$28</f>
        <v>Семёнов Лев</v>
      </c>
      <c r="C100" s="19" t="str">
        <f>'1'!C$28</f>
        <v>МБОУ "Гимназия №14"</v>
      </c>
      <c r="D100" s="20">
        <f>'1'!D$28</f>
        <v>1</v>
      </c>
      <c r="E100" s="20">
        <f>'1'!E$28</f>
        <v>31</v>
      </c>
      <c r="F100" s="22"/>
      <c r="G100" s="22">
        <f>'1'!G$28</f>
        <v>3</v>
      </c>
      <c r="H100" s="22"/>
      <c r="I100" s="19" t="str">
        <f>'1'!I$28</f>
        <v>Богданова Елена Александровна</v>
      </c>
    </row>
    <row r="101" spans="1:9" ht="15.75" customHeight="1">
      <c r="A101" s="19">
        <v>99</v>
      </c>
      <c r="B101" s="19" t="str">
        <f>'2'!B$27</f>
        <v>Селиверстов Максим</v>
      </c>
      <c r="C101" s="19" t="str">
        <f>'2'!C$27</f>
        <v>МБОУ "Гимназия №14"</v>
      </c>
      <c r="D101" s="20">
        <f>'2'!D$27</f>
        <v>2</v>
      </c>
      <c r="E101" s="20">
        <f>'2'!E$27</f>
        <v>61</v>
      </c>
      <c r="F101" s="22"/>
      <c r="G101" s="20">
        <f>'2'!G$27</f>
        <v>3</v>
      </c>
      <c r="H101" s="22"/>
      <c r="I101" s="19" t="str">
        <f>'2'!I$27</f>
        <v>Шкляева Ирина Леонидовна</v>
      </c>
    </row>
    <row r="102" spans="1:9" ht="15.75" customHeight="1">
      <c r="A102" s="19">
        <v>100</v>
      </c>
      <c r="B102" s="19" t="str">
        <f>'2'!B$28</f>
        <v>Артемьева Александра</v>
      </c>
      <c r="C102" s="19" t="str">
        <f>'2'!C$28</f>
        <v>МБОУ "Гимназия №14"</v>
      </c>
      <c r="D102" s="20">
        <f>'2'!D$28</f>
        <v>2</v>
      </c>
      <c r="E102" s="20">
        <f>'2'!E$28</f>
        <v>68</v>
      </c>
      <c r="F102" s="22"/>
      <c r="G102" s="20">
        <f>'2'!G$28</f>
        <v>1</v>
      </c>
      <c r="H102" s="22"/>
      <c r="I102" s="19" t="str">
        <f>'2'!I$28</f>
        <v>Морозова Ирина Герасимовна</v>
      </c>
    </row>
    <row r="103" spans="1:9" ht="15.75" customHeight="1">
      <c r="A103" s="19">
        <v>101</v>
      </c>
      <c r="B103" s="19" t="str">
        <f>'3'!B$27</f>
        <v xml:space="preserve">Петров Александр </v>
      </c>
      <c r="C103" s="19" t="str">
        <f>'3'!C$27</f>
        <v>МБОУ "Гимназия №14"</v>
      </c>
      <c r="D103" s="20">
        <f>'3'!D$27</f>
        <v>3</v>
      </c>
      <c r="E103" s="20">
        <f>'3'!E$27</f>
        <v>58</v>
      </c>
      <c r="F103" s="22"/>
      <c r="G103" s="20">
        <f>'3'!G$27</f>
        <v>1</v>
      </c>
      <c r="H103" s="22"/>
      <c r="I103" s="19" t="str">
        <f>'3'!I$27</f>
        <v>Мельникова Елена Леонидовна</v>
      </c>
    </row>
    <row r="104" spans="1:9" ht="15.75" customHeight="1">
      <c r="A104" s="19">
        <v>102</v>
      </c>
      <c r="B104" s="19" t="str">
        <f>'3'!B$28</f>
        <v>Спирионов Тимофей</v>
      </c>
      <c r="C104" s="19" t="str">
        <f>'3'!C$28</f>
        <v>МБОУ "Гимназия №14"</v>
      </c>
      <c r="D104" s="20">
        <f>'3'!D$28</f>
        <v>3</v>
      </c>
      <c r="E104" s="20">
        <f>'3'!E$28</f>
        <v>48.5</v>
      </c>
      <c r="F104" s="22"/>
      <c r="G104" s="23">
        <f>'3'!G$28</f>
        <v>6</v>
      </c>
      <c r="H104" s="22"/>
      <c r="I104" s="19" t="str">
        <f>'3'!I$28</f>
        <v>Прозорова Анна Николаевна</v>
      </c>
    </row>
    <row r="105" spans="1:9" ht="15.75" customHeight="1">
      <c r="A105" s="19">
        <v>103</v>
      </c>
      <c r="B105" s="19" t="str">
        <f>'4'!B$27</f>
        <v>Беляева Лидия</v>
      </c>
      <c r="C105" s="19" t="str">
        <f>'4'!C$27</f>
        <v>МБОУ "Гимназия №14"</v>
      </c>
      <c r="D105" s="20">
        <f>'4'!D$27</f>
        <v>4</v>
      </c>
      <c r="E105" s="20">
        <f>'4'!E$27</f>
        <v>30</v>
      </c>
      <c r="F105" s="22"/>
      <c r="G105" s="20">
        <f>'4'!G$27</f>
        <v>3</v>
      </c>
      <c r="H105" s="22"/>
      <c r="I105" s="19" t="str">
        <f>'4'!I$27</f>
        <v>Конышева Светлана Афанасьевна</v>
      </c>
    </row>
    <row r="106" spans="1:9" ht="15.75" customHeight="1">
      <c r="A106" s="19">
        <v>104</v>
      </c>
      <c r="B106" s="19" t="str">
        <f>'4'!B$28</f>
        <v>Симанова Валерия</v>
      </c>
      <c r="C106" s="19" t="str">
        <f>'4'!C$28</f>
        <v>МБОУ "Гимназия №14"</v>
      </c>
      <c r="D106" s="20">
        <f>'4'!D$28</f>
        <v>4</v>
      </c>
      <c r="E106" s="20">
        <f>'4'!E$28</f>
        <v>26</v>
      </c>
      <c r="F106" s="23"/>
      <c r="G106" s="22">
        <f>'4'!G$28</f>
        <v>5</v>
      </c>
      <c r="H106" s="23"/>
      <c r="I106" s="19" t="str">
        <f>'4'!I$28</f>
        <v>Волкова Мария Николаевна</v>
      </c>
    </row>
    <row r="107" spans="1:9">
      <c r="A107" s="6">
        <v>105</v>
      </c>
      <c r="B107" s="8" t="str">
        <f>'1'!B$29</f>
        <v>Сергейко Александра</v>
      </c>
      <c r="C107" s="8" t="str">
        <f>'1'!C$29</f>
        <v>МБОУ "СШ №15"</v>
      </c>
      <c r="D107" s="14">
        <f>'1'!D$29</f>
        <v>1</v>
      </c>
      <c r="E107" s="14">
        <f>'1'!E$29</f>
        <v>23</v>
      </c>
      <c r="F107" s="11">
        <f t="shared" si="2"/>
        <v>289.5</v>
      </c>
      <c r="G107" s="14">
        <f>'1'!G$29</f>
        <v>9</v>
      </c>
      <c r="H107" s="11">
        <f t="shared" si="3"/>
        <v>4</v>
      </c>
      <c r="I107" s="8" t="str">
        <f>'1'!I$29</f>
        <v>Кутявина Светлана Владимировна</v>
      </c>
    </row>
    <row r="108" spans="1:9">
      <c r="A108" s="6">
        <v>106</v>
      </c>
      <c r="B108" s="8" t="str">
        <f>'1'!B$30</f>
        <v>Тютин Артём</v>
      </c>
      <c r="C108" s="8" t="str">
        <f>'1'!C$30</f>
        <v>МБОУ "СШ №15"</v>
      </c>
      <c r="D108" s="14">
        <f>'1'!D$30</f>
        <v>1</v>
      </c>
      <c r="E108" s="14">
        <f>'1'!E$30</f>
        <v>25</v>
      </c>
      <c r="F108" s="12"/>
      <c r="G108" s="14">
        <f>'1'!G$30</f>
        <v>7</v>
      </c>
      <c r="H108" s="12"/>
      <c r="I108" s="8" t="str">
        <f>'1'!I$30</f>
        <v>Баженова Елена Леонидовна</v>
      </c>
    </row>
    <row r="109" spans="1:9" ht="15.75" customHeight="1">
      <c r="A109" s="6">
        <v>107</v>
      </c>
      <c r="B109" s="8" t="str">
        <f>'2'!B$29</f>
        <v>Обухова Вера</v>
      </c>
      <c r="C109" s="8" t="str">
        <f>'2'!C$29</f>
        <v>МБОУ "СШ №15"</v>
      </c>
      <c r="D109" s="14">
        <f>'2'!D$29</f>
        <v>2</v>
      </c>
      <c r="E109" s="14">
        <f>'2'!E$29</f>
        <v>56</v>
      </c>
      <c r="F109" s="12"/>
      <c r="G109" s="14">
        <f>'2'!G$29</f>
        <v>5</v>
      </c>
      <c r="H109" s="12"/>
      <c r="I109" s="8" t="str">
        <f>'2'!I$29</f>
        <v>Ларионова Анастасия Игоревна</v>
      </c>
    </row>
    <row r="110" spans="1:9" ht="15.75" customHeight="1">
      <c r="A110" s="6">
        <v>108</v>
      </c>
      <c r="B110" s="8" t="str">
        <f>'2'!B$30</f>
        <v>Наговицын Илья</v>
      </c>
      <c r="C110" s="8" t="str">
        <f>'2'!C$30</f>
        <v>МБОУ "СШ №15"</v>
      </c>
      <c r="D110" s="14">
        <f>'2'!D$30</f>
        <v>2</v>
      </c>
      <c r="E110" s="14">
        <f>'2'!E$30</f>
        <v>57</v>
      </c>
      <c r="F110" s="12"/>
      <c r="G110" s="14">
        <f>'2'!G$30</f>
        <v>4</v>
      </c>
      <c r="H110" s="12"/>
      <c r="I110" s="8" t="str">
        <f>'2'!I$30</f>
        <v>Ивонина Надежда Михайловна</v>
      </c>
    </row>
    <row r="111" spans="1:9" ht="15.75" customHeight="1">
      <c r="A111" s="6">
        <v>109</v>
      </c>
      <c r="B111" s="8" t="str">
        <f>'3'!B$29</f>
        <v>Золотарева Любовь</v>
      </c>
      <c r="C111" s="8" t="str">
        <f>'3'!C$29</f>
        <v>МБОУ "СШ №15"</v>
      </c>
      <c r="D111" s="14">
        <f>'3'!D$29</f>
        <v>3</v>
      </c>
      <c r="E111" s="14">
        <f>'3'!E$29</f>
        <v>40.5</v>
      </c>
      <c r="F111" s="12"/>
      <c r="G111" s="12">
        <f>'3'!G$29</f>
        <v>10</v>
      </c>
      <c r="H111" s="12"/>
      <c r="I111" s="8" t="str">
        <f>'3'!I$29</f>
        <v>Дюкина Ирина Анатольевна</v>
      </c>
    </row>
    <row r="112" spans="1:9" ht="15.75" customHeight="1">
      <c r="A112" s="6">
        <v>110</v>
      </c>
      <c r="B112" s="8" t="str">
        <f>'3'!B$30</f>
        <v>Першин Артём</v>
      </c>
      <c r="C112" s="8" t="str">
        <f>'3'!C$30</f>
        <v>МБОУ "СШ №15"</v>
      </c>
      <c r="D112" s="14">
        <f>'3'!D$30</f>
        <v>3</v>
      </c>
      <c r="E112" s="14">
        <f>'3'!E$30</f>
        <v>34</v>
      </c>
      <c r="F112" s="12"/>
      <c r="G112" s="14">
        <f>'3'!G$30</f>
        <v>14</v>
      </c>
      <c r="H112" s="12"/>
      <c r="I112" s="8" t="str">
        <f>'3'!I$30</f>
        <v>Дюкина Ирина Анатольевна</v>
      </c>
    </row>
    <row r="113" spans="1:9" ht="15.75" customHeight="1">
      <c r="A113" s="6">
        <v>111</v>
      </c>
      <c r="B113" s="8" t="str">
        <f>'4'!B$29</f>
        <v>Перминова Александра</v>
      </c>
      <c r="C113" s="8" t="str">
        <f>'4'!C$29</f>
        <v>МБОУ "СШ №15"</v>
      </c>
      <c r="D113" s="14">
        <f>'4'!D$29</f>
        <v>4</v>
      </c>
      <c r="E113" s="14">
        <f>'4'!E$29</f>
        <v>24</v>
      </c>
      <c r="F113" s="12"/>
      <c r="G113" s="14">
        <f>'4'!G$29</f>
        <v>7</v>
      </c>
      <c r="H113" s="12"/>
      <c r="I113" s="8" t="str">
        <f>'4'!I$29</f>
        <v>Карасёва Марина Анатольевна</v>
      </c>
    </row>
    <row r="114" spans="1:9" ht="15.75" customHeight="1">
      <c r="A114" s="6">
        <v>112</v>
      </c>
      <c r="B114" s="8" t="str">
        <f>'4'!B$30</f>
        <v>Черенева Алеся</v>
      </c>
      <c r="C114" s="8" t="str">
        <f>'4'!C$30</f>
        <v>МБОУ "СШ №15"</v>
      </c>
      <c r="D114" s="14">
        <f>'4'!D$30</f>
        <v>4</v>
      </c>
      <c r="E114" s="14">
        <f>'4'!E$30</f>
        <v>30</v>
      </c>
      <c r="F114" s="13"/>
      <c r="G114" s="14">
        <f>'4'!G$30</f>
        <v>3</v>
      </c>
      <c r="H114" s="13"/>
      <c r="I114" s="8" t="str">
        <f>'4'!I$30</f>
        <v>Карасёва Марина Анатольевна</v>
      </c>
    </row>
    <row r="115" spans="1:9">
      <c r="A115" s="19">
        <v>113</v>
      </c>
      <c r="B115" s="19" t="str">
        <f>'1'!B$31</f>
        <v>Данилова Ксения</v>
      </c>
      <c r="C115" s="19" t="str">
        <f>'1'!C$31</f>
        <v>МБОУ "СОШ №16"</v>
      </c>
      <c r="D115" s="20">
        <f>'1'!D$31</f>
        <v>1</v>
      </c>
      <c r="E115" s="20">
        <f>'1'!E$31</f>
        <v>23</v>
      </c>
      <c r="F115" s="21">
        <f t="shared" si="2"/>
        <v>234.5</v>
      </c>
      <c r="G115" s="20">
        <f>'1'!G$31</f>
        <v>9</v>
      </c>
      <c r="H115" s="21">
        <f t="shared" si="3"/>
        <v>9</v>
      </c>
      <c r="I115" s="19" t="str">
        <f>'1'!I$31</f>
        <v>Суворова Марина Юрьевна</v>
      </c>
    </row>
    <row r="116" spans="1:9">
      <c r="A116" s="19">
        <v>114</v>
      </c>
      <c r="B116" s="19" t="str">
        <f>'1'!B$32</f>
        <v>Бируля Евгения</v>
      </c>
      <c r="C116" s="19" t="str">
        <f>'1'!C$32</f>
        <v>МБОУ "СОШ №16"</v>
      </c>
      <c r="D116" s="20">
        <f>'1'!D$32</f>
        <v>1</v>
      </c>
      <c r="E116" s="20">
        <f>'1'!E$32</f>
        <v>28</v>
      </c>
      <c r="F116" s="22"/>
      <c r="G116" s="20">
        <f>'1'!G$32</f>
        <v>5</v>
      </c>
      <c r="H116" s="22"/>
      <c r="I116" s="19" t="str">
        <f>'1'!I$32</f>
        <v>Чебурова Татьяна Ивановна</v>
      </c>
    </row>
    <row r="117" spans="1:9" ht="15.75" customHeight="1">
      <c r="A117" s="19">
        <v>115</v>
      </c>
      <c r="B117" s="19" t="str">
        <f>'2'!B$31</f>
        <v>Волков Дамир</v>
      </c>
      <c r="C117" s="19" t="str">
        <f>'2'!C$31</f>
        <v>МБОУ "СОШ №16"</v>
      </c>
      <c r="D117" s="20">
        <f>'2'!D$31</f>
        <v>2</v>
      </c>
      <c r="E117" s="20">
        <f>'2'!E$31</f>
        <v>46</v>
      </c>
      <c r="F117" s="22"/>
      <c r="G117" s="20">
        <f>'2'!G$31</f>
        <v>12</v>
      </c>
      <c r="H117" s="22"/>
      <c r="I117" s="19" t="str">
        <f>'2'!I$31</f>
        <v>Ешмеметьева Альфия Мусаевна</v>
      </c>
    </row>
    <row r="118" spans="1:9" ht="15.75" customHeight="1">
      <c r="A118" s="19">
        <v>116</v>
      </c>
      <c r="B118" s="19" t="str">
        <f>'2'!B$32</f>
        <v>Рожкова Юлия</v>
      </c>
      <c r="C118" s="19" t="str">
        <f>'2'!C$32</f>
        <v>МБОУ "СОШ №16"</v>
      </c>
      <c r="D118" s="20">
        <f>'2'!D$32</f>
        <v>2</v>
      </c>
      <c r="E118" s="20">
        <f>'2'!E$32</f>
        <v>31</v>
      </c>
      <c r="F118" s="22"/>
      <c r="G118" s="20">
        <f>'2'!G$32</f>
        <v>22</v>
      </c>
      <c r="H118" s="22"/>
      <c r="I118" s="19" t="str">
        <f>'2'!I$32</f>
        <v>Ешмеметьева Альфия Мусаевна</v>
      </c>
    </row>
    <row r="119" spans="1:9" ht="15.75" customHeight="1">
      <c r="A119" s="19">
        <v>117</v>
      </c>
      <c r="B119" s="19" t="str">
        <f>'3'!B$31</f>
        <v>Девятьярова Валерия</v>
      </c>
      <c r="C119" s="19" t="str">
        <f>'3'!C$31</f>
        <v>МБОУ "СОШ №16"</v>
      </c>
      <c r="D119" s="20">
        <f>'3'!D$31</f>
        <v>3</v>
      </c>
      <c r="E119" s="20">
        <f>'3'!E$31</f>
        <v>23</v>
      </c>
      <c r="F119" s="22"/>
      <c r="G119" s="20">
        <f>'3'!G$31</f>
        <v>25</v>
      </c>
      <c r="H119" s="22"/>
      <c r="I119" s="19" t="str">
        <f>'3'!I$31</f>
        <v>Вершинина Валентина Евгеньевна</v>
      </c>
    </row>
    <row r="120" spans="1:9" ht="15.75" customHeight="1">
      <c r="A120" s="19">
        <v>118</v>
      </c>
      <c r="B120" s="19" t="str">
        <f>'3'!B$32</f>
        <v>Гайнутдинов Ренат</v>
      </c>
      <c r="C120" s="19" t="str">
        <f>'3'!C$32</f>
        <v>МБОУ "СОШ №16"</v>
      </c>
      <c r="D120" s="20">
        <f>'3'!D$32</f>
        <v>3</v>
      </c>
      <c r="E120" s="20">
        <f>'3'!E$32</f>
        <v>33.5</v>
      </c>
      <c r="F120" s="22"/>
      <c r="G120" s="20">
        <f>'3'!G$32</f>
        <v>15</v>
      </c>
      <c r="H120" s="22"/>
      <c r="I120" s="19" t="str">
        <f>'3'!I$32</f>
        <v>Горбушина Мария Анатольевна</v>
      </c>
    </row>
    <row r="121" spans="1:9" ht="15.75" customHeight="1">
      <c r="A121" s="19">
        <v>119</v>
      </c>
      <c r="B121" s="19" t="str">
        <f>'4'!B$31</f>
        <v>Коротаева Устинья</v>
      </c>
      <c r="C121" s="19" t="str">
        <f>'4'!C$31</f>
        <v>МБОУ "СОШ №16"</v>
      </c>
      <c r="D121" s="20">
        <f>'4'!D$31</f>
        <v>4</v>
      </c>
      <c r="E121" s="20">
        <f>'4'!E$31</f>
        <v>25</v>
      </c>
      <c r="F121" s="22"/>
      <c r="G121" s="20">
        <f>'4'!G$31</f>
        <v>6</v>
      </c>
      <c r="H121" s="22"/>
      <c r="I121" s="19" t="str">
        <f>'4'!I$31</f>
        <v>Емельянова Нина Юрьевна</v>
      </c>
    </row>
    <row r="122" spans="1:9" ht="15.75" customHeight="1">
      <c r="A122" s="19">
        <v>120</v>
      </c>
      <c r="B122" s="19" t="str">
        <f>'4'!B$32</f>
        <v>Владыкина Варвара</v>
      </c>
      <c r="C122" s="19" t="str">
        <f>'4'!C$32</f>
        <v>МБОУ "СОШ №16"</v>
      </c>
      <c r="D122" s="20">
        <f>'4'!D$32</f>
        <v>4</v>
      </c>
      <c r="E122" s="20">
        <f>'4'!E$32</f>
        <v>25</v>
      </c>
      <c r="F122" s="23"/>
      <c r="G122" s="20">
        <f>'4'!G$32</f>
        <v>6</v>
      </c>
      <c r="H122" s="23"/>
      <c r="I122" s="19" t="str">
        <f>'4'!I$32</f>
        <v>Емельянова Нина Юрьевна</v>
      </c>
    </row>
    <row r="123" spans="1:9">
      <c r="A123" s="6">
        <v>121</v>
      </c>
      <c r="B123" s="8" t="str">
        <f>'1'!B$33</f>
        <v>Овчинникова Вера</v>
      </c>
      <c r="C123" s="8" t="str">
        <f>'1'!C$33</f>
        <v>МБОУ "СОШ №17"</v>
      </c>
      <c r="D123" s="14">
        <f>'1'!D$33</f>
        <v>1</v>
      </c>
      <c r="E123" s="14">
        <f>'1'!E$33</f>
        <v>24</v>
      </c>
      <c r="F123" s="11">
        <f t="shared" si="2"/>
        <v>233</v>
      </c>
      <c r="G123" s="14">
        <f>'1'!G$33</f>
        <v>8</v>
      </c>
      <c r="H123" s="11">
        <f t="shared" si="3"/>
        <v>10</v>
      </c>
      <c r="I123" s="8" t="str">
        <f>'1'!I$33</f>
        <v>Хаймина Ольга Вениаминовна</v>
      </c>
    </row>
    <row r="124" spans="1:9">
      <c r="A124" s="6">
        <v>122</v>
      </c>
      <c r="B124" s="8" t="str">
        <f>'1'!B$34</f>
        <v>Курашов Иван</v>
      </c>
      <c r="C124" s="8" t="str">
        <f>'1'!C$34</f>
        <v>МБОУ "СОШ №17"</v>
      </c>
      <c r="D124" s="14">
        <f>'1'!D$34</f>
        <v>1</v>
      </c>
      <c r="E124" s="14">
        <f>'1'!E$34</f>
        <v>11</v>
      </c>
      <c r="F124" s="12"/>
      <c r="G124" s="14">
        <f>'1'!G$34</f>
        <v>18</v>
      </c>
      <c r="H124" s="12"/>
      <c r="I124" s="8" t="str">
        <f>'1'!I$34</f>
        <v>Злобина Ирина Сергеевна</v>
      </c>
    </row>
    <row r="125" spans="1:9" ht="15.75" customHeight="1">
      <c r="A125" s="6">
        <v>123</v>
      </c>
      <c r="B125" s="8" t="str">
        <f>'2'!B$33</f>
        <v>Рякина Маргарита</v>
      </c>
      <c r="C125" s="8" t="str">
        <f>'2'!C$33</f>
        <v>МБОУ "СОШ №17"</v>
      </c>
      <c r="D125" s="14">
        <f>'2'!D$33</f>
        <v>2</v>
      </c>
      <c r="E125" s="14">
        <f>'2'!E$33</f>
        <v>47.5</v>
      </c>
      <c r="F125" s="12"/>
      <c r="G125" s="14">
        <f>'2'!G$33</f>
        <v>10</v>
      </c>
      <c r="H125" s="12"/>
      <c r="I125" s="8" t="str">
        <f>'2'!I$33</f>
        <v>Баженова Ольга Александровна</v>
      </c>
    </row>
    <row r="126" spans="1:9" ht="15.75" customHeight="1">
      <c r="A126" s="6">
        <v>124</v>
      </c>
      <c r="B126" s="8" t="str">
        <f>'2'!B$34</f>
        <v>Биянов Илья</v>
      </c>
      <c r="C126" s="8" t="str">
        <f>'2'!C$34</f>
        <v>МБОУ "СОШ №17"</v>
      </c>
      <c r="D126" s="14">
        <f>'2'!D$34</f>
        <v>2</v>
      </c>
      <c r="E126" s="14">
        <f>'2'!E$34</f>
        <v>33</v>
      </c>
      <c r="F126" s="12"/>
      <c r="G126" s="14">
        <f>'2'!G$34</f>
        <v>21</v>
      </c>
      <c r="H126" s="12"/>
      <c r="I126" s="8" t="str">
        <f>'2'!I$34</f>
        <v>Медяник Ирина Валериевна</v>
      </c>
    </row>
    <row r="127" spans="1:9" ht="15.75" customHeight="1">
      <c r="A127" s="6">
        <v>125</v>
      </c>
      <c r="B127" s="8" t="str">
        <f>'3'!B$33</f>
        <v>Баженова Вера</v>
      </c>
      <c r="C127" s="8" t="str">
        <f>'3'!C$33</f>
        <v>МБОУ "СОШ №17"</v>
      </c>
      <c r="D127" s="14">
        <f>'3'!D$33</f>
        <v>3</v>
      </c>
      <c r="E127" s="14">
        <f>'3'!E$33</f>
        <v>49</v>
      </c>
      <c r="F127" s="12"/>
      <c r="G127" s="14">
        <f>'3'!G$33</f>
        <v>5</v>
      </c>
      <c r="H127" s="12"/>
      <c r="I127" s="8" t="str">
        <f>'3'!I$33</f>
        <v>Попова Эльвира Александровна</v>
      </c>
    </row>
    <row r="128" spans="1:9" ht="15.75" customHeight="1">
      <c r="A128" s="6">
        <v>126</v>
      </c>
      <c r="B128" s="8" t="str">
        <f>'3'!B$34</f>
        <v>Першаков Георгий</v>
      </c>
      <c r="C128" s="8" t="str">
        <f>'3'!C$34</f>
        <v>МБОУ "СОШ №17"</v>
      </c>
      <c r="D128" s="14">
        <f>'3'!D$34</f>
        <v>3</v>
      </c>
      <c r="E128" s="14">
        <f>'3'!E$34</f>
        <v>25.5</v>
      </c>
      <c r="F128" s="12"/>
      <c r="G128" s="14">
        <f>'3'!G$34</f>
        <v>22</v>
      </c>
      <c r="H128" s="12"/>
      <c r="I128" s="8" t="str">
        <f>'3'!I$34</f>
        <v>Тютина Динара Рафисовна</v>
      </c>
    </row>
    <row r="129" spans="1:9" ht="15.75" customHeight="1">
      <c r="A129" s="6">
        <v>127</v>
      </c>
      <c r="B129" s="8" t="str">
        <f>'4'!B$33</f>
        <v>Поздеев Михаил</v>
      </c>
      <c r="C129" s="8" t="str">
        <f>'4'!C$33</f>
        <v>МБОУ "СОШ №17"</v>
      </c>
      <c r="D129" s="14">
        <f>'4'!D$33</f>
        <v>4</v>
      </c>
      <c r="E129" s="14">
        <f>'4'!E$33</f>
        <v>18</v>
      </c>
      <c r="F129" s="12"/>
      <c r="G129" s="14">
        <f>'4'!G$33</f>
        <v>12</v>
      </c>
      <c r="H129" s="12"/>
      <c r="I129" s="8" t="str">
        <f>'4'!I$33</f>
        <v>Попова Екатерина Михайловна</v>
      </c>
    </row>
    <row r="130" spans="1:9" ht="15.75" customHeight="1">
      <c r="A130" s="6">
        <v>128</v>
      </c>
      <c r="B130" s="8" t="str">
        <f>'4'!B$34</f>
        <v>Уткин Григорий</v>
      </c>
      <c r="C130" s="8" t="str">
        <f>'4'!C$34</f>
        <v>МБОУ "СОШ №17"</v>
      </c>
      <c r="D130" s="14">
        <f>'4'!D$34</f>
        <v>4</v>
      </c>
      <c r="E130" s="14">
        <f>'4'!E$34</f>
        <v>25</v>
      </c>
      <c r="F130" s="13"/>
      <c r="G130" s="14">
        <f>'4'!G$34</f>
        <v>6</v>
      </c>
      <c r="H130" s="13"/>
      <c r="I130" s="8" t="str">
        <f>'4'!I$34</f>
        <v>Бушкова Лилия Альбертовна</v>
      </c>
    </row>
    <row r="131" spans="1:9">
      <c r="A131" s="19">
        <v>129</v>
      </c>
      <c r="B131" s="19" t="str">
        <f>'1'!B$35</f>
        <v>Овсянникова Василиса</v>
      </c>
      <c r="C131" s="19" t="str">
        <f>'1'!C$35</f>
        <v>МБОУ "ФМЛ"</v>
      </c>
      <c r="D131" s="20">
        <f>'1'!D$35</f>
        <v>1</v>
      </c>
      <c r="E131" s="20">
        <f>'1'!E$35</f>
        <v>34</v>
      </c>
      <c r="F131" s="21">
        <f t="shared" si="2"/>
        <v>334.5</v>
      </c>
      <c r="G131" s="20">
        <f>'1'!G$35</f>
        <v>1</v>
      </c>
      <c r="H131" s="22">
        <f t="shared" si="3"/>
        <v>2</v>
      </c>
      <c r="I131" s="19" t="str">
        <f>'1'!I$35</f>
        <v>Вершинина Татьяна Петровна</v>
      </c>
    </row>
    <row r="132" spans="1:9">
      <c r="A132" s="19">
        <v>130</v>
      </c>
      <c r="B132" s="19" t="str">
        <f>'1'!B$36</f>
        <v>Баженова Евгения</v>
      </c>
      <c r="C132" s="19" t="str">
        <f>'1'!C$36</f>
        <v>МБОУ "ФМЛ"</v>
      </c>
      <c r="D132" s="20">
        <f>'1'!D$36</f>
        <v>1</v>
      </c>
      <c r="E132" s="20">
        <f>'1'!E$36</f>
        <v>33</v>
      </c>
      <c r="F132" s="22"/>
      <c r="G132" s="20">
        <f>'1'!G$36</f>
        <v>2</v>
      </c>
      <c r="H132" s="22"/>
      <c r="I132" s="19" t="str">
        <f>'1'!I$36</f>
        <v>Вершинина Татьяна Петровна</v>
      </c>
    </row>
    <row r="133" spans="1:9" ht="15.75" customHeight="1">
      <c r="A133" s="19">
        <v>131</v>
      </c>
      <c r="B133" s="19" t="str">
        <f>'2'!B$35</f>
        <v>Абашева Алина</v>
      </c>
      <c r="C133" s="19" t="str">
        <f>'2'!C$35</f>
        <v>МБОУ "ФМЛ"</v>
      </c>
      <c r="D133" s="20">
        <f>'2'!D$35</f>
        <v>2</v>
      </c>
      <c r="E133" s="20">
        <f>'2'!E$35</f>
        <v>52</v>
      </c>
      <c r="F133" s="22"/>
      <c r="G133" s="22">
        <f>'2'!G$35</f>
        <v>8</v>
      </c>
      <c r="H133" s="22"/>
      <c r="I133" s="19" t="str">
        <f>'2'!I$35</f>
        <v>Рылова Наталья Александровна</v>
      </c>
    </row>
    <row r="134" spans="1:9" ht="15.75" customHeight="1">
      <c r="A134" s="19">
        <v>132</v>
      </c>
      <c r="B134" s="19" t="str">
        <f>'2'!B$36</f>
        <v>Сухих Савелий</v>
      </c>
      <c r="C134" s="19" t="str">
        <f>'2'!C$36</f>
        <v>МБОУ "ФМЛ"</v>
      </c>
      <c r="D134" s="20">
        <f>'2'!D$36</f>
        <v>2</v>
      </c>
      <c r="E134" s="20">
        <f>'2'!E$36</f>
        <v>65</v>
      </c>
      <c r="F134" s="22"/>
      <c r="G134" s="20">
        <f>'2'!G$36</f>
        <v>2</v>
      </c>
      <c r="H134" s="22"/>
      <c r="I134" s="19" t="str">
        <f>'2'!I$36</f>
        <v>Рылова Наталья Александровна</v>
      </c>
    </row>
    <row r="135" spans="1:9" ht="15.75" customHeight="1">
      <c r="A135" s="19">
        <v>133</v>
      </c>
      <c r="B135" s="19" t="str">
        <f>'3'!B$35</f>
        <v>Куксенкова Виктория</v>
      </c>
      <c r="C135" s="19" t="str">
        <f>'3'!C$35</f>
        <v>МБОУ "ФМЛ"</v>
      </c>
      <c r="D135" s="20">
        <f>'3'!D$35</f>
        <v>3</v>
      </c>
      <c r="E135" s="20">
        <f>'3'!E$35</f>
        <v>50</v>
      </c>
      <c r="F135" s="22"/>
      <c r="G135" s="20">
        <f>'3'!G$35</f>
        <v>4</v>
      </c>
      <c r="H135" s="22"/>
      <c r="I135" s="19" t="str">
        <f>'3'!I$35</f>
        <v>Караваева  Наталья Петровна</v>
      </c>
    </row>
    <row r="136" spans="1:9" ht="15.75" customHeight="1">
      <c r="A136" s="19">
        <v>134</v>
      </c>
      <c r="B136" s="19" t="str">
        <f>'3'!B$36</f>
        <v>Корепанова Ксения</v>
      </c>
      <c r="C136" s="19" t="str">
        <f>'3'!C$36</f>
        <v>МБОУ "ФМЛ"</v>
      </c>
      <c r="D136" s="20">
        <f>'3'!D$36</f>
        <v>3</v>
      </c>
      <c r="E136" s="20">
        <f>'3'!E$36</f>
        <v>31.5</v>
      </c>
      <c r="F136" s="22"/>
      <c r="G136" s="20">
        <f>'3'!G$36</f>
        <v>17</v>
      </c>
      <c r="H136" s="22"/>
      <c r="I136" s="19" t="str">
        <f>'3'!I$36</f>
        <v>Караваева Наталья Петровна</v>
      </c>
    </row>
    <row r="137" spans="1:9" ht="15.75" customHeight="1">
      <c r="A137" s="19">
        <v>135</v>
      </c>
      <c r="B137" s="19" t="str">
        <f>'4'!B$35</f>
        <v>Васильев Константин</v>
      </c>
      <c r="C137" s="19" t="str">
        <f>'4'!C$35</f>
        <v>МБОУ "ФМЛ"</v>
      </c>
      <c r="D137" s="20">
        <f>'4'!D$35</f>
        <v>4</v>
      </c>
      <c r="E137" s="20">
        <f>'4'!E$35</f>
        <v>35</v>
      </c>
      <c r="F137" s="22"/>
      <c r="G137" s="20">
        <f>'4'!G$35</f>
        <v>1</v>
      </c>
      <c r="H137" s="22"/>
      <c r="I137" s="19" t="str">
        <f>'4'!I$35</f>
        <v>Злобина Любовь Владимировна</v>
      </c>
    </row>
    <row r="138" spans="1:9" ht="15.75" customHeight="1">
      <c r="A138" s="19">
        <v>136</v>
      </c>
      <c r="B138" s="19" t="str">
        <f>'4'!B$36</f>
        <v>Перевощиков Николай</v>
      </c>
      <c r="C138" s="19" t="str">
        <f>'4'!C$36</f>
        <v>МБОУ "ФМЛ"</v>
      </c>
      <c r="D138" s="20">
        <f>'4'!D$36</f>
        <v>4</v>
      </c>
      <c r="E138" s="20">
        <f>'4'!E$36</f>
        <v>34</v>
      </c>
      <c r="F138" s="23"/>
      <c r="G138" s="22">
        <f>'4'!G$36</f>
        <v>2</v>
      </c>
      <c r="H138" s="23"/>
      <c r="I138" s="19" t="str">
        <f>'4'!I$36</f>
        <v>Злобина Любовь Владимировна</v>
      </c>
    </row>
  </sheetData>
  <sortState ref="A3:I138">
    <sortCondition descending="1" ref="H3:H138"/>
  </sortState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Итоговый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Imc1</dc:creator>
  <cp:lastModifiedBy>Marina</cp:lastModifiedBy>
  <dcterms:created xsi:type="dcterms:W3CDTF">2018-02-06T04:44:30Z</dcterms:created>
  <dcterms:modified xsi:type="dcterms:W3CDTF">2024-02-07T10:33:05Z</dcterms:modified>
</cp:coreProperties>
</file>