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440" windowHeight="9480" activeTab="3"/>
  </bookViews>
  <sheets>
    <sheet name="1" sheetId="2" r:id="rId1"/>
    <sheet name="2" sheetId="3" r:id="rId2"/>
    <sheet name="3" sheetId="4" r:id="rId3"/>
    <sheet name="4" sheetId="5" r:id="rId4"/>
    <sheet name="Итоговый протокол" sheetId="1" r:id="rId5"/>
  </sheets>
  <definedNames>
    <definedName name="_xlnm._FilterDatabase" localSheetId="4" hidden="1">'Итоговый протокол'!$A$2:$I$138</definedName>
  </definedNames>
  <calcPr calcId="145621"/>
</workbook>
</file>

<file path=xl/calcChain.xml><?xml version="1.0" encoding="utf-8"?>
<calcChain xmlns="http://schemas.openxmlformats.org/spreadsheetml/2006/main">
  <c r="B127" i="1" l="1"/>
  <c r="G3" i="2"/>
  <c r="G3" i="1" s="1"/>
  <c r="I138" i="1"/>
  <c r="E138" i="1"/>
  <c r="D138" i="1"/>
  <c r="C138" i="1"/>
  <c r="I137" i="1"/>
  <c r="E137" i="1"/>
  <c r="D137" i="1"/>
  <c r="C137" i="1"/>
  <c r="I136" i="1"/>
  <c r="E136" i="1"/>
  <c r="D136" i="1"/>
  <c r="C136" i="1"/>
  <c r="I135" i="1"/>
  <c r="E135" i="1"/>
  <c r="D135" i="1"/>
  <c r="C135" i="1"/>
  <c r="I134" i="1"/>
  <c r="E134" i="1"/>
  <c r="D134" i="1"/>
  <c r="C134" i="1"/>
  <c r="I133" i="1"/>
  <c r="E133" i="1"/>
  <c r="D133" i="1"/>
  <c r="C133" i="1"/>
  <c r="I132" i="1"/>
  <c r="E132" i="1"/>
  <c r="D132" i="1"/>
  <c r="C132" i="1"/>
  <c r="I131" i="1"/>
  <c r="E131" i="1"/>
  <c r="F131" i="1" s="1"/>
  <c r="J19" i="1" s="1"/>
  <c r="D131" i="1"/>
  <c r="C131" i="1"/>
  <c r="B138" i="1"/>
  <c r="B137" i="1"/>
  <c r="B136" i="1"/>
  <c r="B135" i="1"/>
  <c r="B134" i="1"/>
  <c r="B133" i="1"/>
  <c r="B132" i="1"/>
  <c r="B131" i="1"/>
  <c r="C123" i="1"/>
  <c r="D123" i="1"/>
  <c r="E123" i="1"/>
  <c r="I123" i="1"/>
  <c r="C124" i="1"/>
  <c r="D124" i="1"/>
  <c r="E124" i="1"/>
  <c r="I124" i="1"/>
  <c r="C125" i="1"/>
  <c r="D125" i="1"/>
  <c r="E125" i="1"/>
  <c r="I125" i="1"/>
  <c r="C126" i="1"/>
  <c r="D126" i="1"/>
  <c r="E126" i="1"/>
  <c r="I126" i="1"/>
  <c r="C127" i="1"/>
  <c r="D127" i="1"/>
  <c r="E127" i="1"/>
  <c r="I127" i="1"/>
  <c r="C128" i="1"/>
  <c r="D128" i="1"/>
  <c r="E128" i="1"/>
  <c r="I128" i="1"/>
  <c r="C129" i="1"/>
  <c r="D129" i="1"/>
  <c r="E129" i="1"/>
  <c r="I129" i="1"/>
  <c r="C130" i="1"/>
  <c r="D130" i="1"/>
  <c r="E130" i="1"/>
  <c r="I130" i="1"/>
  <c r="B130" i="1"/>
  <c r="B129" i="1"/>
  <c r="B128" i="1"/>
  <c r="B126" i="1"/>
  <c r="B125" i="1"/>
  <c r="B124" i="1"/>
  <c r="B123" i="1"/>
  <c r="C115" i="1"/>
  <c r="D115" i="1"/>
  <c r="E115" i="1"/>
  <c r="I115" i="1"/>
  <c r="C116" i="1"/>
  <c r="D116" i="1"/>
  <c r="E116" i="1"/>
  <c r="I116" i="1"/>
  <c r="C117" i="1"/>
  <c r="D117" i="1"/>
  <c r="E117" i="1"/>
  <c r="I117" i="1"/>
  <c r="C118" i="1"/>
  <c r="D118" i="1"/>
  <c r="E118" i="1"/>
  <c r="I118" i="1"/>
  <c r="C119" i="1"/>
  <c r="D119" i="1"/>
  <c r="E119" i="1"/>
  <c r="I119" i="1"/>
  <c r="C120" i="1"/>
  <c r="D120" i="1"/>
  <c r="E120" i="1"/>
  <c r="I120" i="1"/>
  <c r="C121" i="1"/>
  <c r="D121" i="1"/>
  <c r="E121" i="1"/>
  <c r="I121" i="1"/>
  <c r="C122" i="1"/>
  <c r="D122" i="1"/>
  <c r="E122" i="1"/>
  <c r="I122" i="1"/>
  <c r="B122" i="1"/>
  <c r="B121" i="1"/>
  <c r="B120" i="1"/>
  <c r="B119" i="1"/>
  <c r="B118" i="1"/>
  <c r="B117" i="1"/>
  <c r="B116" i="1"/>
  <c r="B115" i="1"/>
  <c r="C107" i="1"/>
  <c r="D107" i="1"/>
  <c r="E107" i="1"/>
  <c r="I107" i="1"/>
  <c r="C108" i="1"/>
  <c r="D108" i="1"/>
  <c r="E108" i="1"/>
  <c r="I108" i="1"/>
  <c r="C109" i="1"/>
  <c r="D109" i="1"/>
  <c r="E109" i="1"/>
  <c r="I109" i="1"/>
  <c r="C110" i="1"/>
  <c r="D110" i="1"/>
  <c r="E110" i="1"/>
  <c r="I110" i="1"/>
  <c r="C111" i="1"/>
  <c r="D111" i="1"/>
  <c r="E111" i="1"/>
  <c r="I111" i="1"/>
  <c r="C112" i="1"/>
  <c r="D112" i="1"/>
  <c r="E112" i="1"/>
  <c r="I112" i="1"/>
  <c r="C113" i="1"/>
  <c r="D113" i="1"/>
  <c r="E113" i="1"/>
  <c r="I113" i="1"/>
  <c r="C114" i="1"/>
  <c r="D114" i="1"/>
  <c r="E114" i="1"/>
  <c r="I114" i="1"/>
  <c r="B114" i="1"/>
  <c r="B113" i="1"/>
  <c r="B112" i="1"/>
  <c r="B111" i="1"/>
  <c r="B110" i="1"/>
  <c r="B109" i="1"/>
  <c r="B108" i="1"/>
  <c r="B107" i="1"/>
  <c r="C99" i="1"/>
  <c r="D99" i="1"/>
  <c r="E99" i="1"/>
  <c r="I99" i="1"/>
  <c r="C100" i="1"/>
  <c r="D100" i="1"/>
  <c r="E100" i="1"/>
  <c r="I100" i="1"/>
  <c r="C101" i="1"/>
  <c r="D101" i="1"/>
  <c r="E101" i="1"/>
  <c r="I101" i="1"/>
  <c r="C102" i="1"/>
  <c r="D102" i="1"/>
  <c r="E102" i="1"/>
  <c r="I102" i="1"/>
  <c r="C103" i="1"/>
  <c r="D103" i="1"/>
  <c r="E103" i="1"/>
  <c r="I103" i="1"/>
  <c r="C104" i="1"/>
  <c r="D104" i="1"/>
  <c r="E104" i="1"/>
  <c r="I104" i="1"/>
  <c r="C105" i="1"/>
  <c r="D105" i="1"/>
  <c r="E105" i="1"/>
  <c r="I105" i="1"/>
  <c r="C106" i="1"/>
  <c r="D106" i="1"/>
  <c r="E106" i="1"/>
  <c r="I106" i="1"/>
  <c r="B106" i="1"/>
  <c r="B105" i="1"/>
  <c r="B104" i="1"/>
  <c r="B103" i="1"/>
  <c r="B102" i="1"/>
  <c r="B101" i="1"/>
  <c r="B100" i="1"/>
  <c r="B99" i="1"/>
  <c r="C91" i="1"/>
  <c r="D91" i="1"/>
  <c r="E91" i="1"/>
  <c r="I91" i="1"/>
  <c r="C92" i="1"/>
  <c r="D92" i="1"/>
  <c r="E92" i="1"/>
  <c r="I92" i="1"/>
  <c r="C93" i="1"/>
  <c r="D93" i="1"/>
  <c r="E93" i="1"/>
  <c r="I93" i="1"/>
  <c r="C94" i="1"/>
  <c r="D94" i="1"/>
  <c r="E94" i="1"/>
  <c r="I94" i="1"/>
  <c r="C95" i="1"/>
  <c r="D95" i="1"/>
  <c r="E95" i="1"/>
  <c r="I95" i="1"/>
  <c r="C96" i="1"/>
  <c r="D96" i="1"/>
  <c r="E96" i="1"/>
  <c r="I96" i="1"/>
  <c r="C97" i="1"/>
  <c r="D97" i="1"/>
  <c r="E97" i="1"/>
  <c r="I97" i="1"/>
  <c r="C98" i="1"/>
  <c r="D98" i="1"/>
  <c r="E98" i="1"/>
  <c r="I98" i="1"/>
  <c r="B98" i="1"/>
  <c r="B97" i="1"/>
  <c r="B96" i="1"/>
  <c r="B95" i="1"/>
  <c r="B94" i="1"/>
  <c r="B93" i="1"/>
  <c r="B92" i="1"/>
  <c r="B91" i="1"/>
  <c r="C83" i="1"/>
  <c r="D83" i="1"/>
  <c r="E83" i="1"/>
  <c r="I83" i="1"/>
  <c r="C84" i="1"/>
  <c r="D84" i="1"/>
  <c r="E84" i="1"/>
  <c r="I84" i="1"/>
  <c r="C85" i="1"/>
  <c r="D85" i="1"/>
  <c r="E85" i="1"/>
  <c r="I85" i="1"/>
  <c r="C86" i="1"/>
  <c r="D86" i="1"/>
  <c r="E86" i="1"/>
  <c r="I86" i="1"/>
  <c r="C87" i="1"/>
  <c r="D87" i="1"/>
  <c r="E87" i="1"/>
  <c r="I87" i="1"/>
  <c r="C88" i="1"/>
  <c r="D88" i="1"/>
  <c r="E88" i="1"/>
  <c r="I88" i="1"/>
  <c r="C89" i="1"/>
  <c r="D89" i="1"/>
  <c r="E89" i="1"/>
  <c r="I89" i="1"/>
  <c r="C90" i="1"/>
  <c r="D90" i="1"/>
  <c r="E90" i="1"/>
  <c r="I90" i="1"/>
  <c r="B90" i="1"/>
  <c r="B89" i="1"/>
  <c r="B88" i="1"/>
  <c r="B87" i="1"/>
  <c r="B86" i="1"/>
  <c r="B85" i="1"/>
  <c r="B84" i="1"/>
  <c r="B83" i="1"/>
  <c r="C75" i="1"/>
  <c r="D75" i="1"/>
  <c r="E75" i="1"/>
  <c r="I75" i="1"/>
  <c r="C76" i="1"/>
  <c r="D76" i="1"/>
  <c r="E76" i="1"/>
  <c r="I76" i="1"/>
  <c r="C77" i="1"/>
  <c r="D77" i="1"/>
  <c r="E77" i="1"/>
  <c r="I77" i="1"/>
  <c r="C78" i="1"/>
  <c r="D78" i="1"/>
  <c r="E78" i="1"/>
  <c r="I78" i="1"/>
  <c r="C79" i="1"/>
  <c r="D79" i="1"/>
  <c r="E79" i="1"/>
  <c r="I79" i="1"/>
  <c r="C80" i="1"/>
  <c r="D80" i="1"/>
  <c r="E80" i="1"/>
  <c r="I80" i="1"/>
  <c r="C81" i="1"/>
  <c r="D81" i="1"/>
  <c r="E81" i="1"/>
  <c r="I81" i="1"/>
  <c r="C82" i="1"/>
  <c r="D82" i="1"/>
  <c r="E82" i="1"/>
  <c r="I82" i="1"/>
  <c r="B82" i="1"/>
  <c r="B81" i="1"/>
  <c r="B80" i="1"/>
  <c r="B79" i="1"/>
  <c r="B78" i="1"/>
  <c r="B77" i="1"/>
  <c r="B76" i="1"/>
  <c r="B75" i="1"/>
  <c r="C67" i="1"/>
  <c r="D67" i="1"/>
  <c r="E67" i="1"/>
  <c r="I67" i="1"/>
  <c r="C68" i="1"/>
  <c r="D68" i="1"/>
  <c r="E68" i="1"/>
  <c r="I68" i="1"/>
  <c r="C69" i="1"/>
  <c r="D69" i="1"/>
  <c r="E69" i="1"/>
  <c r="I69" i="1"/>
  <c r="C70" i="1"/>
  <c r="D70" i="1"/>
  <c r="E70" i="1"/>
  <c r="I70" i="1"/>
  <c r="C71" i="1"/>
  <c r="D71" i="1"/>
  <c r="E71" i="1"/>
  <c r="I71" i="1"/>
  <c r="C72" i="1"/>
  <c r="D72" i="1"/>
  <c r="E72" i="1"/>
  <c r="I72" i="1"/>
  <c r="C73" i="1"/>
  <c r="D73" i="1"/>
  <c r="E73" i="1"/>
  <c r="I73" i="1"/>
  <c r="C74" i="1"/>
  <c r="D74" i="1"/>
  <c r="E74" i="1"/>
  <c r="I74" i="1"/>
  <c r="B74" i="1"/>
  <c r="B73" i="1"/>
  <c r="B72" i="1"/>
  <c r="B71" i="1"/>
  <c r="B70" i="1"/>
  <c r="B69" i="1"/>
  <c r="B68" i="1"/>
  <c r="B67" i="1"/>
  <c r="C59" i="1"/>
  <c r="D59" i="1"/>
  <c r="E59" i="1"/>
  <c r="I59" i="1"/>
  <c r="C60" i="1"/>
  <c r="D60" i="1"/>
  <c r="E60" i="1"/>
  <c r="I60" i="1"/>
  <c r="C61" i="1"/>
  <c r="D61" i="1"/>
  <c r="E61" i="1"/>
  <c r="I61" i="1"/>
  <c r="C62" i="1"/>
  <c r="D62" i="1"/>
  <c r="E62" i="1"/>
  <c r="I62" i="1"/>
  <c r="C63" i="1"/>
  <c r="D63" i="1"/>
  <c r="E63" i="1"/>
  <c r="I63" i="1"/>
  <c r="C64" i="1"/>
  <c r="D64" i="1"/>
  <c r="E64" i="1"/>
  <c r="I64" i="1"/>
  <c r="C65" i="1"/>
  <c r="D65" i="1"/>
  <c r="E65" i="1"/>
  <c r="I65" i="1"/>
  <c r="C66" i="1"/>
  <c r="D66" i="1"/>
  <c r="E66" i="1"/>
  <c r="I66" i="1"/>
  <c r="B66" i="1"/>
  <c r="B65" i="1"/>
  <c r="B64" i="1"/>
  <c r="B63" i="1"/>
  <c r="B62" i="1"/>
  <c r="B61" i="1"/>
  <c r="B60" i="1"/>
  <c r="B59" i="1"/>
  <c r="C51" i="1"/>
  <c r="D51" i="1"/>
  <c r="E51" i="1"/>
  <c r="I51" i="1"/>
  <c r="C52" i="1"/>
  <c r="D52" i="1"/>
  <c r="E52" i="1"/>
  <c r="I52" i="1"/>
  <c r="C53" i="1"/>
  <c r="D53" i="1"/>
  <c r="E53" i="1"/>
  <c r="I53" i="1"/>
  <c r="C54" i="1"/>
  <c r="D54" i="1"/>
  <c r="E54" i="1"/>
  <c r="I54" i="1"/>
  <c r="C55" i="1"/>
  <c r="D55" i="1"/>
  <c r="E55" i="1"/>
  <c r="I55" i="1"/>
  <c r="C56" i="1"/>
  <c r="D56" i="1"/>
  <c r="E56" i="1"/>
  <c r="I56" i="1"/>
  <c r="C57" i="1"/>
  <c r="D57" i="1"/>
  <c r="E57" i="1"/>
  <c r="I57" i="1"/>
  <c r="C58" i="1"/>
  <c r="D58" i="1"/>
  <c r="E58" i="1"/>
  <c r="I58" i="1"/>
  <c r="B58" i="1"/>
  <c r="B57" i="1"/>
  <c r="B56" i="1"/>
  <c r="B55" i="1"/>
  <c r="B54" i="1"/>
  <c r="B53" i="1"/>
  <c r="B52" i="1"/>
  <c r="B51" i="1"/>
  <c r="C43" i="1"/>
  <c r="D43" i="1"/>
  <c r="E43" i="1"/>
  <c r="I43" i="1"/>
  <c r="C44" i="1"/>
  <c r="D44" i="1"/>
  <c r="E44" i="1"/>
  <c r="I44" i="1"/>
  <c r="C45" i="1"/>
  <c r="D45" i="1"/>
  <c r="E45" i="1"/>
  <c r="I45" i="1"/>
  <c r="C46" i="1"/>
  <c r="D46" i="1"/>
  <c r="E46" i="1"/>
  <c r="I46" i="1"/>
  <c r="C47" i="1"/>
  <c r="D47" i="1"/>
  <c r="E47" i="1"/>
  <c r="I47" i="1"/>
  <c r="C48" i="1"/>
  <c r="D48" i="1"/>
  <c r="E48" i="1"/>
  <c r="I48" i="1"/>
  <c r="C49" i="1"/>
  <c r="D49" i="1"/>
  <c r="E49" i="1"/>
  <c r="I49" i="1"/>
  <c r="C50" i="1"/>
  <c r="D50" i="1"/>
  <c r="E50" i="1"/>
  <c r="I50" i="1"/>
  <c r="B50" i="1"/>
  <c r="B49" i="1"/>
  <c r="B48" i="1"/>
  <c r="B47" i="1"/>
  <c r="B46" i="1"/>
  <c r="B45" i="1"/>
  <c r="B44" i="1"/>
  <c r="B43" i="1"/>
  <c r="C35" i="1"/>
  <c r="D35" i="1"/>
  <c r="E35" i="1"/>
  <c r="I35" i="1"/>
  <c r="C36" i="1"/>
  <c r="D36" i="1"/>
  <c r="E36" i="1"/>
  <c r="I36" i="1"/>
  <c r="C37" i="1"/>
  <c r="D37" i="1"/>
  <c r="E37" i="1"/>
  <c r="I37" i="1"/>
  <c r="C38" i="1"/>
  <c r="D38" i="1"/>
  <c r="E38" i="1"/>
  <c r="I38" i="1"/>
  <c r="C39" i="1"/>
  <c r="D39" i="1"/>
  <c r="E39" i="1"/>
  <c r="I39" i="1"/>
  <c r="C40" i="1"/>
  <c r="D40" i="1"/>
  <c r="E40" i="1"/>
  <c r="I40" i="1"/>
  <c r="C41" i="1"/>
  <c r="D41" i="1"/>
  <c r="E41" i="1"/>
  <c r="I41" i="1"/>
  <c r="C42" i="1"/>
  <c r="D42" i="1"/>
  <c r="E42" i="1"/>
  <c r="I42" i="1"/>
  <c r="B42" i="1"/>
  <c r="B41" i="1"/>
  <c r="B40" i="1"/>
  <c r="B39" i="1"/>
  <c r="B38" i="1"/>
  <c r="B37" i="1"/>
  <c r="B36" i="1"/>
  <c r="B35" i="1"/>
  <c r="C18" i="1"/>
  <c r="D18" i="1"/>
  <c r="E18" i="1"/>
  <c r="I18" i="1"/>
  <c r="C17" i="1"/>
  <c r="D17" i="1"/>
  <c r="E17" i="1"/>
  <c r="I17" i="1"/>
  <c r="C16" i="1"/>
  <c r="D16" i="1"/>
  <c r="E16" i="1"/>
  <c r="I16" i="1"/>
  <c r="C15" i="1"/>
  <c r="D15" i="1"/>
  <c r="E15" i="1"/>
  <c r="I15" i="1"/>
  <c r="C14" i="1"/>
  <c r="D14" i="1"/>
  <c r="E14" i="1"/>
  <c r="I14" i="1"/>
  <c r="C13" i="1"/>
  <c r="D13" i="1"/>
  <c r="E13" i="1"/>
  <c r="I13" i="1"/>
  <c r="C12" i="1"/>
  <c r="D12" i="1"/>
  <c r="E12" i="1"/>
  <c r="I12" i="1"/>
  <c r="C11" i="1"/>
  <c r="D11" i="1"/>
  <c r="E11" i="1"/>
  <c r="F11" i="1" s="1"/>
  <c r="J4" i="1" s="1"/>
  <c r="I11" i="1"/>
  <c r="C10" i="1"/>
  <c r="D10" i="1"/>
  <c r="E10" i="1"/>
  <c r="I10" i="1"/>
  <c r="C9" i="1"/>
  <c r="D9" i="1"/>
  <c r="E9" i="1"/>
  <c r="I9" i="1"/>
  <c r="C8" i="1"/>
  <c r="D8" i="1"/>
  <c r="E8" i="1"/>
  <c r="I8" i="1"/>
  <c r="C7" i="1"/>
  <c r="D7" i="1"/>
  <c r="E7" i="1"/>
  <c r="I7" i="1"/>
  <c r="C6" i="1"/>
  <c r="D6" i="1"/>
  <c r="E6" i="1"/>
  <c r="I6" i="1"/>
  <c r="C5" i="1"/>
  <c r="D5" i="1"/>
  <c r="E5" i="1"/>
  <c r="I5" i="1"/>
  <c r="C4" i="1"/>
  <c r="D4" i="1"/>
  <c r="E4" i="1"/>
  <c r="I4" i="1"/>
  <c r="C3" i="1"/>
  <c r="D3" i="1"/>
  <c r="E3" i="1"/>
  <c r="I3" i="1"/>
  <c r="C34" i="1"/>
  <c r="D34" i="1"/>
  <c r="E34" i="1"/>
  <c r="I34" i="1"/>
  <c r="C33" i="1"/>
  <c r="D33" i="1"/>
  <c r="E33" i="1"/>
  <c r="I33" i="1"/>
  <c r="C32" i="1"/>
  <c r="D32" i="1"/>
  <c r="E32" i="1"/>
  <c r="I32" i="1"/>
  <c r="C31" i="1"/>
  <c r="D31" i="1"/>
  <c r="E31" i="1"/>
  <c r="I31" i="1"/>
  <c r="C30" i="1"/>
  <c r="D30" i="1"/>
  <c r="E30" i="1"/>
  <c r="I30" i="1"/>
  <c r="C29" i="1"/>
  <c r="D29" i="1"/>
  <c r="E29" i="1"/>
  <c r="I29" i="1"/>
  <c r="C28" i="1"/>
  <c r="D28" i="1"/>
  <c r="E28" i="1"/>
  <c r="I28" i="1"/>
  <c r="C27" i="1"/>
  <c r="D27" i="1"/>
  <c r="E27" i="1"/>
  <c r="F27" i="1" s="1"/>
  <c r="J6" i="1" s="1"/>
  <c r="I27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18" i="1"/>
  <c r="B17" i="1"/>
  <c r="B16" i="1"/>
  <c r="B15" i="1"/>
  <c r="B14" i="1"/>
  <c r="B13" i="1"/>
  <c r="B12" i="1"/>
  <c r="B11" i="1"/>
  <c r="I19" i="1"/>
  <c r="I20" i="1"/>
  <c r="I21" i="1"/>
  <c r="I22" i="1"/>
  <c r="I23" i="1"/>
  <c r="I24" i="1"/>
  <c r="I25" i="1"/>
  <c r="I26" i="1"/>
  <c r="B10" i="1"/>
  <c r="B9" i="1"/>
  <c r="B8" i="1"/>
  <c r="B7" i="1"/>
  <c r="B6" i="1"/>
  <c r="B5" i="1"/>
  <c r="B4" i="1"/>
  <c r="B3" i="1"/>
  <c r="B20" i="1"/>
  <c r="B19" i="1"/>
  <c r="C26" i="1"/>
  <c r="D26" i="1"/>
  <c r="E26" i="1"/>
  <c r="C25" i="1"/>
  <c r="D25" i="1"/>
  <c r="E25" i="1"/>
  <c r="C24" i="1"/>
  <c r="D24" i="1"/>
  <c r="E24" i="1"/>
  <c r="C23" i="1"/>
  <c r="D23" i="1"/>
  <c r="E23" i="1"/>
  <c r="C22" i="1"/>
  <c r="D22" i="1"/>
  <c r="E22" i="1"/>
  <c r="C21" i="1"/>
  <c r="D21" i="1"/>
  <c r="E21" i="1"/>
  <c r="C20" i="1"/>
  <c r="D20" i="1"/>
  <c r="E20" i="1"/>
  <c r="C19" i="1"/>
  <c r="D19" i="1"/>
  <c r="E19" i="1"/>
  <c r="G9" i="5"/>
  <c r="G33" i="1" s="1"/>
  <c r="G36" i="5"/>
  <c r="G138" i="1" s="1"/>
  <c r="G35" i="5"/>
  <c r="G137" i="1" s="1"/>
  <c r="F35" i="5"/>
  <c r="G34" i="5"/>
  <c r="G130" i="1" s="1"/>
  <c r="G33" i="5"/>
  <c r="G129" i="1" s="1"/>
  <c r="F33" i="5"/>
  <c r="G32" i="5"/>
  <c r="G122" i="1" s="1"/>
  <c r="G31" i="5"/>
  <c r="G121" i="1" s="1"/>
  <c r="F31" i="5"/>
  <c r="G30" i="5"/>
  <c r="G114" i="1" s="1"/>
  <c r="G29" i="5"/>
  <c r="G113" i="1" s="1"/>
  <c r="F29" i="5"/>
  <c r="G28" i="5"/>
  <c r="G106" i="1" s="1"/>
  <c r="G27" i="5"/>
  <c r="G105" i="1" s="1"/>
  <c r="F27" i="5"/>
  <c r="G26" i="5"/>
  <c r="G98" i="1" s="1"/>
  <c r="G25" i="5"/>
  <c r="G97" i="1" s="1"/>
  <c r="F25" i="5"/>
  <c r="G24" i="5"/>
  <c r="G90" i="1" s="1"/>
  <c r="G23" i="5"/>
  <c r="G89" i="1" s="1"/>
  <c r="F23" i="5"/>
  <c r="G22" i="5"/>
  <c r="G82" i="1" s="1"/>
  <c r="G21" i="5"/>
  <c r="G81" i="1" s="1"/>
  <c r="F21" i="5"/>
  <c r="G20" i="5"/>
  <c r="G74" i="1" s="1"/>
  <c r="G19" i="5"/>
  <c r="G73" i="1" s="1"/>
  <c r="F19" i="5"/>
  <c r="G18" i="5"/>
  <c r="G66" i="1" s="1"/>
  <c r="G17" i="5"/>
  <c r="G65" i="1" s="1"/>
  <c r="F17" i="5"/>
  <c r="G16" i="5"/>
  <c r="G58" i="1" s="1"/>
  <c r="G15" i="5"/>
  <c r="G57" i="1" s="1"/>
  <c r="F15" i="5"/>
  <c r="G14" i="5"/>
  <c r="G50" i="1" s="1"/>
  <c r="G13" i="5"/>
  <c r="G49" i="1" s="1"/>
  <c r="F13" i="5"/>
  <c r="G12" i="5"/>
  <c r="G42" i="1" s="1"/>
  <c r="G11" i="5"/>
  <c r="G41" i="1" s="1"/>
  <c r="F11" i="5"/>
  <c r="G10" i="5"/>
  <c r="G34" i="1" s="1"/>
  <c r="F9" i="5"/>
  <c r="G8" i="5"/>
  <c r="G26" i="1" s="1"/>
  <c r="G7" i="5"/>
  <c r="G25" i="1" s="1"/>
  <c r="F7" i="5"/>
  <c r="G6" i="5"/>
  <c r="G18" i="1" s="1"/>
  <c r="G5" i="5"/>
  <c r="G17" i="1" s="1"/>
  <c r="F5" i="5"/>
  <c r="G4" i="5"/>
  <c r="G10" i="1" s="1"/>
  <c r="G3" i="5"/>
  <c r="G9" i="1" s="1"/>
  <c r="F3" i="5"/>
  <c r="G36" i="4"/>
  <c r="G136" i="1" s="1"/>
  <c r="G35" i="4"/>
  <c r="G135" i="1" s="1"/>
  <c r="F35" i="4"/>
  <c r="G34" i="4"/>
  <c r="G128" i="1" s="1"/>
  <c r="G33" i="4"/>
  <c r="G127" i="1" s="1"/>
  <c r="F33" i="4"/>
  <c r="G32" i="4"/>
  <c r="G120" i="1" s="1"/>
  <c r="G31" i="4"/>
  <c r="G119" i="1" s="1"/>
  <c r="F31" i="4"/>
  <c r="G30" i="4"/>
  <c r="G112" i="1" s="1"/>
  <c r="G29" i="4"/>
  <c r="G111" i="1" s="1"/>
  <c r="F29" i="4"/>
  <c r="G28" i="4"/>
  <c r="G104" i="1" s="1"/>
  <c r="G27" i="4"/>
  <c r="G103" i="1" s="1"/>
  <c r="F27" i="4"/>
  <c r="G26" i="4"/>
  <c r="G96" i="1" s="1"/>
  <c r="G25" i="4"/>
  <c r="G95" i="1" s="1"/>
  <c r="F25" i="4"/>
  <c r="G24" i="4"/>
  <c r="G88" i="1" s="1"/>
  <c r="G23" i="4"/>
  <c r="G87" i="1" s="1"/>
  <c r="F23" i="4"/>
  <c r="G22" i="4"/>
  <c r="G80" i="1" s="1"/>
  <c r="G21" i="4"/>
  <c r="G79" i="1" s="1"/>
  <c r="F21" i="4"/>
  <c r="G20" i="4"/>
  <c r="G72" i="1" s="1"/>
  <c r="G19" i="4"/>
  <c r="G71" i="1" s="1"/>
  <c r="F19" i="4"/>
  <c r="G18" i="4"/>
  <c r="G64" i="1" s="1"/>
  <c r="G17" i="4"/>
  <c r="G63" i="1" s="1"/>
  <c r="F17" i="4"/>
  <c r="G16" i="4"/>
  <c r="G56" i="1" s="1"/>
  <c r="G15" i="4"/>
  <c r="G55" i="1" s="1"/>
  <c r="F15" i="4"/>
  <c r="G14" i="4"/>
  <c r="G48" i="1" s="1"/>
  <c r="G13" i="4"/>
  <c r="G47" i="1" s="1"/>
  <c r="F13" i="4"/>
  <c r="G12" i="4"/>
  <c r="G40" i="1" s="1"/>
  <c r="G11" i="4"/>
  <c r="G39" i="1" s="1"/>
  <c r="F11" i="4"/>
  <c r="G10" i="4"/>
  <c r="G32" i="1" s="1"/>
  <c r="G9" i="4"/>
  <c r="G31" i="1" s="1"/>
  <c r="F9" i="4"/>
  <c r="G8" i="4"/>
  <c r="G24" i="1" s="1"/>
  <c r="G7" i="4"/>
  <c r="G23" i="1" s="1"/>
  <c r="F7" i="4"/>
  <c r="G6" i="4"/>
  <c r="G16" i="1" s="1"/>
  <c r="G5" i="4"/>
  <c r="G15" i="1" s="1"/>
  <c r="F5" i="4"/>
  <c r="G4" i="4"/>
  <c r="G8" i="1" s="1"/>
  <c r="G3" i="4"/>
  <c r="G7" i="1" s="1"/>
  <c r="F3" i="4"/>
  <c r="G36" i="3"/>
  <c r="G134" i="1" s="1"/>
  <c r="G35" i="3"/>
  <c r="G133" i="1" s="1"/>
  <c r="F35" i="3"/>
  <c r="G34" i="3"/>
  <c r="G126" i="1" s="1"/>
  <c r="G33" i="3"/>
  <c r="G125" i="1" s="1"/>
  <c r="F33" i="3"/>
  <c r="G32" i="3"/>
  <c r="G118" i="1" s="1"/>
  <c r="G31" i="3"/>
  <c r="G117" i="1" s="1"/>
  <c r="F31" i="3"/>
  <c r="G30" i="3"/>
  <c r="G110" i="1" s="1"/>
  <c r="G29" i="3"/>
  <c r="G109" i="1" s="1"/>
  <c r="F29" i="3"/>
  <c r="G28" i="3"/>
  <c r="G102" i="1" s="1"/>
  <c r="G27" i="3"/>
  <c r="G101" i="1" s="1"/>
  <c r="F27" i="3"/>
  <c r="G26" i="3"/>
  <c r="G94" i="1" s="1"/>
  <c r="G25" i="3"/>
  <c r="G93" i="1" s="1"/>
  <c r="F25" i="3"/>
  <c r="G24" i="3"/>
  <c r="G86" i="1" s="1"/>
  <c r="G23" i="3"/>
  <c r="G85" i="1" s="1"/>
  <c r="F23" i="3"/>
  <c r="G22" i="3"/>
  <c r="G78" i="1" s="1"/>
  <c r="G21" i="3"/>
  <c r="G77" i="1" s="1"/>
  <c r="F21" i="3"/>
  <c r="G20" i="3"/>
  <c r="G70" i="1" s="1"/>
  <c r="G19" i="3"/>
  <c r="G69" i="1" s="1"/>
  <c r="F19" i="3"/>
  <c r="G18" i="3"/>
  <c r="G62" i="1" s="1"/>
  <c r="G17" i="3"/>
  <c r="G61" i="1" s="1"/>
  <c r="F17" i="3"/>
  <c r="G16" i="3"/>
  <c r="G54" i="1" s="1"/>
  <c r="G15" i="3"/>
  <c r="G53" i="1" s="1"/>
  <c r="F15" i="3"/>
  <c r="G14" i="3"/>
  <c r="G46" i="1" s="1"/>
  <c r="G13" i="3"/>
  <c r="G45" i="1" s="1"/>
  <c r="F13" i="3"/>
  <c r="G12" i="3"/>
  <c r="G38" i="1" s="1"/>
  <c r="G11" i="3"/>
  <c r="G37" i="1" s="1"/>
  <c r="F11" i="3"/>
  <c r="G10" i="3"/>
  <c r="G30" i="1" s="1"/>
  <c r="G9" i="3"/>
  <c r="G29" i="1" s="1"/>
  <c r="F9" i="3"/>
  <c r="G8" i="3"/>
  <c r="G22" i="1" s="1"/>
  <c r="G7" i="3"/>
  <c r="G21" i="1" s="1"/>
  <c r="F7" i="3"/>
  <c r="G6" i="3"/>
  <c r="G14" i="1" s="1"/>
  <c r="G5" i="3"/>
  <c r="G13" i="1" s="1"/>
  <c r="F5" i="3"/>
  <c r="G4" i="3"/>
  <c r="G6" i="1" s="1"/>
  <c r="G3" i="3"/>
  <c r="G5" i="1" s="1"/>
  <c r="F3" i="3"/>
  <c r="H3" i="3" s="1"/>
  <c r="G4" i="2"/>
  <c r="G4" i="1" s="1"/>
  <c r="G5" i="2"/>
  <c r="G11" i="1" s="1"/>
  <c r="G6" i="2"/>
  <c r="G12" i="1" s="1"/>
  <c r="G7" i="2"/>
  <c r="G19" i="1" s="1"/>
  <c r="G8" i="2"/>
  <c r="G20" i="1" s="1"/>
  <c r="G9" i="2"/>
  <c r="G27" i="1" s="1"/>
  <c r="G10" i="2"/>
  <c r="G28" i="1" s="1"/>
  <c r="G11" i="2"/>
  <c r="G35" i="1" s="1"/>
  <c r="G12" i="2"/>
  <c r="G36" i="1" s="1"/>
  <c r="G13" i="2"/>
  <c r="G43" i="1" s="1"/>
  <c r="G14" i="2"/>
  <c r="G44" i="1" s="1"/>
  <c r="G15" i="2"/>
  <c r="G51" i="1" s="1"/>
  <c r="G16" i="2"/>
  <c r="G52" i="1" s="1"/>
  <c r="G17" i="2"/>
  <c r="G59" i="1" s="1"/>
  <c r="G18" i="2"/>
  <c r="G60" i="1" s="1"/>
  <c r="G19" i="2"/>
  <c r="G67" i="1" s="1"/>
  <c r="G20" i="2"/>
  <c r="G68" i="1" s="1"/>
  <c r="G21" i="2"/>
  <c r="G75" i="1" s="1"/>
  <c r="G22" i="2"/>
  <c r="G76" i="1" s="1"/>
  <c r="G23" i="2"/>
  <c r="G83" i="1" s="1"/>
  <c r="G24" i="2"/>
  <c r="G84" i="1" s="1"/>
  <c r="G25" i="2"/>
  <c r="G91" i="1" s="1"/>
  <c r="G26" i="2"/>
  <c r="G92" i="1" s="1"/>
  <c r="G27" i="2"/>
  <c r="G99" i="1" s="1"/>
  <c r="G28" i="2"/>
  <c r="G100" i="1" s="1"/>
  <c r="G29" i="2"/>
  <c r="G107" i="1" s="1"/>
  <c r="G30" i="2"/>
  <c r="G108" i="1" s="1"/>
  <c r="G31" i="2"/>
  <c r="G115" i="1" s="1"/>
  <c r="G32" i="2"/>
  <c r="G116" i="1" s="1"/>
  <c r="G33" i="2"/>
  <c r="G123" i="1" s="1"/>
  <c r="G34" i="2"/>
  <c r="G124" i="1" s="1"/>
  <c r="G35" i="2"/>
  <c r="G131" i="1" s="1"/>
  <c r="G36" i="2"/>
  <c r="G132" i="1" s="1"/>
  <c r="F3" i="2"/>
  <c r="F35" i="1" l="1"/>
  <c r="J7" i="1" s="1"/>
  <c r="F43" i="1"/>
  <c r="J8" i="1" s="1"/>
  <c r="F51" i="1"/>
  <c r="J9" i="1" s="1"/>
  <c r="F59" i="1"/>
  <c r="J10" i="1" s="1"/>
  <c r="F67" i="1"/>
  <c r="J11" i="1" s="1"/>
  <c r="F75" i="1"/>
  <c r="J12" i="1" s="1"/>
  <c r="F83" i="1"/>
  <c r="J13" i="1" s="1"/>
  <c r="F91" i="1"/>
  <c r="J14" i="1" s="1"/>
  <c r="F99" i="1"/>
  <c r="J15" i="1" s="1"/>
  <c r="F107" i="1"/>
  <c r="J16" i="1" s="1"/>
  <c r="F115" i="1"/>
  <c r="J17" i="1" s="1"/>
  <c r="F123" i="1"/>
  <c r="J18" i="1" s="1"/>
  <c r="F19" i="1"/>
  <c r="J5" i="1" s="1"/>
  <c r="F3" i="1"/>
  <c r="J3" i="1" s="1"/>
  <c r="H3" i="4"/>
  <c r="H3" i="5"/>
  <c r="H5" i="5"/>
  <c r="H9" i="5"/>
  <c r="H13" i="5"/>
  <c r="H17" i="5"/>
  <c r="H21" i="5"/>
  <c r="H25" i="5"/>
  <c r="H29" i="5"/>
  <c r="H33" i="5"/>
  <c r="H7" i="5"/>
  <c r="H11" i="5"/>
  <c r="H15" i="5"/>
  <c r="H19" i="5"/>
  <c r="H23" i="5"/>
  <c r="H27" i="5"/>
  <c r="H31" i="5"/>
  <c r="H35" i="5"/>
  <c r="H5" i="4"/>
  <c r="H9" i="4"/>
  <c r="H13" i="4"/>
  <c r="H17" i="4"/>
  <c r="H21" i="4"/>
  <c r="H25" i="4"/>
  <c r="H29" i="4"/>
  <c r="H33" i="4"/>
  <c r="H7" i="4"/>
  <c r="H11" i="4"/>
  <c r="H15" i="4"/>
  <c r="H19" i="4"/>
  <c r="H23" i="4"/>
  <c r="H27" i="4"/>
  <c r="H31" i="4"/>
  <c r="H35" i="4"/>
  <c r="H7" i="3"/>
  <c r="H11" i="3"/>
  <c r="H15" i="3"/>
  <c r="H19" i="3"/>
  <c r="H23" i="3"/>
  <c r="H27" i="3"/>
  <c r="H31" i="3"/>
  <c r="H35" i="3"/>
  <c r="H5" i="3"/>
  <c r="H9" i="3"/>
  <c r="H13" i="3"/>
  <c r="H17" i="3"/>
  <c r="H21" i="3"/>
  <c r="H25" i="3"/>
  <c r="H29" i="3"/>
  <c r="H33" i="3"/>
  <c r="F7" i="2"/>
  <c r="F9" i="2"/>
  <c r="F11" i="2"/>
  <c r="F13" i="2"/>
  <c r="F15" i="2"/>
  <c r="F17" i="2"/>
  <c r="F19" i="2"/>
  <c r="F23" i="2"/>
  <c r="F25" i="2"/>
  <c r="F27" i="2"/>
  <c r="F29" i="2"/>
  <c r="F31" i="2"/>
  <c r="F33" i="2"/>
  <c r="F35" i="2"/>
  <c r="F5" i="2"/>
  <c r="F21" i="2"/>
  <c r="H11" i="1" l="1"/>
  <c r="H43" i="1"/>
  <c r="H75" i="1"/>
  <c r="H107" i="1"/>
  <c r="H3" i="1"/>
  <c r="H19" i="1"/>
  <c r="H51" i="1"/>
  <c r="H83" i="1"/>
  <c r="H115" i="1"/>
  <c r="H27" i="1"/>
  <c r="H59" i="1"/>
  <c r="H91" i="1"/>
  <c r="H123" i="1"/>
  <c r="H35" i="1"/>
  <c r="H67" i="1"/>
  <c r="H99" i="1"/>
  <c r="H131" i="1"/>
  <c r="H5" i="2"/>
  <c r="H3" i="2"/>
  <c r="H21" i="2"/>
  <c r="H31" i="2"/>
  <c r="H23" i="2"/>
  <c r="H13" i="2"/>
  <c r="H35" i="2"/>
  <c r="H27" i="2"/>
  <c r="H17" i="2"/>
  <c r="H9" i="2"/>
  <c r="H33" i="2"/>
  <c r="H29" i="2"/>
  <c r="H25" i="2"/>
  <c r="H19" i="2"/>
  <c r="H15" i="2"/>
  <c r="H11" i="2"/>
  <c r="H7" i="2"/>
</calcChain>
</file>

<file path=xl/sharedStrings.xml><?xml version="1.0" encoding="utf-8"?>
<sst xmlns="http://schemas.openxmlformats.org/spreadsheetml/2006/main" count="459" uniqueCount="272">
  <si>
    <t>Школа</t>
  </si>
  <si>
    <t>Общее кол-во баллов</t>
  </si>
  <si>
    <t>Личное место</t>
  </si>
  <si>
    <t>Общее место</t>
  </si>
  <si>
    <t>Учитель</t>
  </si>
  <si>
    <t>№ п/п</t>
  </si>
  <si>
    <t>Ф.И. ученика</t>
  </si>
  <si>
    <t>Кол-во баллов</t>
  </si>
  <si>
    <t>МБОУ "СОШ №1"</t>
  </si>
  <si>
    <t>МБОУ "СОШ №2"</t>
  </si>
  <si>
    <t>МБОУ "СШ №3"</t>
  </si>
  <si>
    <t>МБОУ "СОШ №4"</t>
  </si>
  <si>
    <t>МБОУ "Гимназия №6"</t>
  </si>
  <si>
    <t>МБОУ "СОШ №7"</t>
  </si>
  <si>
    <t>МБОУ "Гимназия №8"</t>
  </si>
  <si>
    <t>МБОУ "СШ №9"</t>
  </si>
  <si>
    <t>МБОУ "СОШ №10"</t>
  </si>
  <si>
    <t>МБОУ "СШ №11"</t>
  </si>
  <si>
    <t>МБОУ "СШ №12"</t>
  </si>
  <si>
    <t>МБОУ "СОШ №13"</t>
  </si>
  <si>
    <t>МБОУ "Гимназия №14"</t>
  </si>
  <si>
    <t>МБОУ "СШ №15"</t>
  </si>
  <si>
    <t>МБОУ "СОШ №16"</t>
  </si>
  <si>
    <t>МБОУ "СОШ №17"</t>
  </si>
  <si>
    <t>МБОУ "ФМЛ"</t>
  </si>
  <si>
    <t>Класс</t>
  </si>
  <si>
    <t>ФМЛ</t>
  </si>
  <si>
    <t>Итоги интеллектуального марафона учеников начальной школы 2021-2022 учебный год</t>
  </si>
  <si>
    <t>Яковлева Ю. В.</t>
  </si>
  <si>
    <t>Вахрушева В.А.</t>
  </si>
  <si>
    <t>Вахрушева В. А.</t>
  </si>
  <si>
    <t>Шигапова Ф.Г.</t>
  </si>
  <si>
    <t>Лебедева Н.Г.</t>
  </si>
  <si>
    <t>Богданова Е.А.</t>
  </si>
  <si>
    <t>Мельникова Е.Л.</t>
  </si>
  <si>
    <t>Дюкина И.А.</t>
  </si>
  <si>
    <t>Дементьева Г. Г.</t>
  </si>
  <si>
    <t>Горбушина М. А.</t>
  </si>
  <si>
    <t>Корлякова Е.Л</t>
  </si>
  <si>
    <t>Вострикова А. И.</t>
  </si>
  <si>
    <t xml:space="preserve"> Мышкина С. В.</t>
  </si>
  <si>
    <t>Метелева Л.В.</t>
  </si>
  <si>
    <t>Кутявина М.А.</t>
  </si>
  <si>
    <t>Щепина Е. Н.</t>
  </si>
  <si>
    <t>Кадочникова О.Ф.</t>
  </si>
  <si>
    <t>Ворончихина О.Л.</t>
  </si>
  <si>
    <t>Князева Г. В.</t>
  </si>
  <si>
    <t>Ульянова Г. П.</t>
  </si>
  <si>
    <t>Трефилова Е. И.</t>
  </si>
  <si>
    <t>Ельцова О.Б.</t>
  </si>
  <si>
    <t>Иванова Н. Б.</t>
  </si>
  <si>
    <t>Наговицына Н.Ю.</t>
  </si>
  <si>
    <t>Злобина Л. В.</t>
  </si>
  <si>
    <t>Ульянова Н. С.</t>
  </si>
  <si>
    <t>Чупина Н. Е.</t>
  </si>
  <si>
    <t>Ваганова Е.А.</t>
  </si>
  <si>
    <t>Бушмакина М. П.</t>
  </si>
  <si>
    <t>Бурухина Е.Э.</t>
  </si>
  <si>
    <t>Мышкина Г.В.</t>
  </si>
  <si>
    <t>Ипатова Е. Е.</t>
  </si>
  <si>
    <t>Васильева Н.А.</t>
  </si>
  <si>
    <t>Самоделкина В.М.</t>
  </si>
  <si>
    <t>Попова Э. А.</t>
  </si>
  <si>
    <t>Ушакова О.Г.</t>
  </si>
  <si>
    <t>Караваева Н. П.</t>
  </si>
  <si>
    <t>Коновалова Э. А.</t>
  </si>
  <si>
    <t>Исупова С. А.</t>
  </si>
  <si>
    <t>Боталова Ж.Р.</t>
  </si>
  <si>
    <t>Еремеева Ж.Ф.</t>
  </si>
  <si>
    <t>Ситникова О.Б.</t>
  </si>
  <si>
    <t>Косенкова М. П.</t>
  </si>
  <si>
    <t>Трифонова Л.А.</t>
  </si>
  <si>
    <t>Титова Г. В.</t>
  </si>
  <si>
    <t>Малышева М.Н.</t>
  </si>
  <si>
    <t>Дындыкина К. И.</t>
  </si>
  <si>
    <t>Яценко И. Ф.</t>
  </si>
  <si>
    <t>Чиркова М. А.</t>
  </si>
  <si>
    <t>Артемьева В.В.</t>
  </si>
  <si>
    <t>Ворончихина И. Г.</t>
  </si>
  <si>
    <t>Конышева С.А.</t>
  </si>
  <si>
    <t>Волкова М. Н.</t>
  </si>
  <si>
    <t>Карасёва М.А.</t>
  </si>
  <si>
    <t>Шахмина М.В.</t>
  </si>
  <si>
    <t>Емельянова Н.Ю.</t>
  </si>
  <si>
    <t>Попова Е. М.</t>
  </si>
  <si>
    <t>Бушкова Л.А.</t>
  </si>
  <si>
    <t>Ушакова Т.В.</t>
  </si>
  <si>
    <t>Главатских Н. Л.</t>
  </si>
  <si>
    <t>Бородина А. Ф.</t>
  </si>
  <si>
    <t>Шкляева С. В.</t>
  </si>
  <si>
    <t>Харитонова О. Ю.</t>
  </si>
  <si>
    <t>Соболева Л. Г.</t>
  </si>
  <si>
    <t>Сысоева О.М.</t>
  </si>
  <si>
    <t>Трефилова И. Ю.</t>
  </si>
  <si>
    <t>Князева О. А.</t>
  </si>
  <si>
    <t>Щенникова О.А..</t>
  </si>
  <si>
    <t>Щенникова О.А</t>
  </si>
  <si>
    <t>Тонкова Л.Ф.</t>
  </si>
  <si>
    <t>Мокрушина О.А.</t>
  </si>
  <si>
    <t>Машковцева Е. Г.</t>
  </si>
  <si>
    <t>Ковалёва Т. А.</t>
  </si>
  <si>
    <t>Куртеева Л.И.</t>
  </si>
  <si>
    <t>Симанова А.Н.</t>
  </si>
  <si>
    <t>Ситникова Т.Н.</t>
  </si>
  <si>
    <t>Телицына А.В.</t>
  </si>
  <si>
    <t>Телицына А.В</t>
  </si>
  <si>
    <t>Катаева С.Ю.</t>
  </si>
  <si>
    <t>Ажмегова О. Г.</t>
  </si>
  <si>
    <t>Чернова А.Ф.</t>
  </si>
  <si>
    <t>Кутявина С.В.</t>
  </si>
  <si>
    <t>Богданова О.И.</t>
  </si>
  <si>
    <t>Ванюшкина Л. Р.</t>
  </si>
  <si>
    <t>Суворова М. Ю.</t>
  </si>
  <si>
    <t xml:space="preserve">Ворончихина С.Н. </t>
  </si>
  <si>
    <t>Медяник И. В.</t>
  </si>
  <si>
    <t>Вершинина Т.П.</t>
  </si>
  <si>
    <t>Волкова Е.В.</t>
  </si>
  <si>
    <t>Першина В. П.</t>
  </si>
  <si>
    <t>Буркова Е.В.</t>
  </si>
  <si>
    <t>Шикалова О. А.</t>
  </si>
  <si>
    <t>Хомякова Е.П.</t>
  </si>
  <si>
    <t>Усеева А. М.</t>
  </si>
  <si>
    <t>Попова М.А.</t>
  </si>
  <si>
    <t>Фефилова Е.П.</t>
  </si>
  <si>
    <t>Гараева Я.Ш.</t>
  </si>
  <si>
    <t>Гавшина Е.В.</t>
  </si>
  <si>
    <t>Перминова Д. А.</t>
  </si>
  <si>
    <t>Новикова Е.В.</t>
  </si>
  <si>
    <t>Навроцкая Н.В.</t>
  </si>
  <si>
    <t>Касимова Л. Р.</t>
  </si>
  <si>
    <t>Соболева Л.В..</t>
  </si>
  <si>
    <t>Рылова С.В.</t>
  </si>
  <si>
    <t>Шкляева И.Л.</t>
  </si>
  <si>
    <t>Марголина И.В.</t>
  </si>
  <si>
    <t>Щепина Л.Е.</t>
  </si>
  <si>
    <t>Зюзикова О.Н.</t>
  </si>
  <si>
    <t>Конжур Л.П.</t>
  </si>
  <si>
    <t>Баженова О. А.</t>
  </si>
  <si>
    <t>Баженова О.А.</t>
  </si>
  <si>
    <t>Поторочина Е. А.</t>
  </si>
  <si>
    <t xml:space="preserve">Белоусова Н. А. </t>
  </si>
  <si>
    <t xml:space="preserve">Яковлева Ю. В. </t>
  </si>
  <si>
    <t xml:space="preserve">Волкова Е. В. </t>
  </si>
  <si>
    <t>Б. Тимофей</t>
  </si>
  <si>
    <t>Я. Юлия</t>
  </si>
  <si>
    <t>В. Юлия</t>
  </si>
  <si>
    <t>К. Екатерина</t>
  </si>
  <si>
    <t>О. Мария</t>
  </si>
  <si>
    <t>Н. Алеся</t>
  </si>
  <si>
    <t>Б. Алиса</t>
  </si>
  <si>
    <t>Е. Яна</t>
  </si>
  <si>
    <t>А. Марк</t>
  </si>
  <si>
    <t>Е. Майя</t>
  </si>
  <si>
    <t>З. Фёдор</t>
  </si>
  <si>
    <t>П. Виктория</t>
  </si>
  <si>
    <t>С. Зоя</t>
  </si>
  <si>
    <t>С. София</t>
  </si>
  <si>
    <t>Н. Виктория</t>
  </si>
  <si>
    <t>Р. Тимофей</t>
  </si>
  <si>
    <t>Л. Арина</t>
  </si>
  <si>
    <t>Б. Анастасия</t>
  </si>
  <si>
    <t>П. Степан</t>
  </si>
  <si>
    <t>М. Ирина</t>
  </si>
  <si>
    <t>Д. Артём</t>
  </si>
  <si>
    <t>М. Степан</t>
  </si>
  <si>
    <t>В.  Виктория</t>
  </si>
  <si>
    <t>М. Дмитрий</t>
  </si>
  <si>
    <t>С. Тимофей</t>
  </si>
  <si>
    <t>П. Александр</t>
  </si>
  <si>
    <t>П. Артём</t>
  </si>
  <si>
    <t>Б. Демид</t>
  </si>
  <si>
    <t>О. Давид</t>
  </si>
  <si>
    <t>Г. Ренат</t>
  </si>
  <si>
    <t>Б. Вера</t>
  </si>
  <si>
    <t>В. Егор</t>
  </si>
  <si>
    <t>Т. Надежда</t>
  </si>
  <si>
    <t>Д. Наиля</t>
  </si>
  <si>
    <t>С. Софья</t>
  </si>
  <si>
    <t>Г. Дарья</t>
  </si>
  <si>
    <t>М. Полина</t>
  </si>
  <si>
    <t>К. Григорий</t>
  </si>
  <si>
    <t>Б. Данил</t>
  </si>
  <si>
    <t>А.Арина</t>
  </si>
  <si>
    <t>Т. Софья</t>
  </si>
  <si>
    <t>Б. Алла</t>
  </si>
  <si>
    <t>М. Егор</t>
  </si>
  <si>
    <t>Г. Матвей</t>
  </si>
  <si>
    <t>З. Татьяна</t>
  </si>
  <si>
    <t>П. Софья</t>
  </si>
  <si>
    <t>Ф. Иван</t>
  </si>
  <si>
    <t>Х. Артём</t>
  </si>
  <si>
    <t>А. Тимур</t>
  </si>
  <si>
    <t>К. Александра</t>
  </si>
  <si>
    <t>З. Варвара</t>
  </si>
  <si>
    <t>С. Юлия</t>
  </si>
  <si>
    <t>Б. Дарина</t>
  </si>
  <si>
    <t>Ж. Виталий</t>
  </si>
  <si>
    <t>К. Арина</t>
  </si>
  <si>
    <t>У. Александра</t>
  </si>
  <si>
    <t>Б. Валерия</t>
  </si>
  <si>
    <t>Ш. Яна</t>
  </si>
  <si>
    <t>С. Валерия</t>
  </si>
  <si>
    <t>П. Александра</t>
  </si>
  <si>
    <t>А. Анастасия</t>
  </si>
  <si>
    <t>И. Арина</t>
  </si>
  <si>
    <t>В. Варвара</t>
  </si>
  <si>
    <t>П. Михаил</t>
  </si>
  <si>
    <t>П. Алиса</t>
  </si>
  <si>
    <t>П. Николай</t>
  </si>
  <si>
    <t>В. Константин</t>
  </si>
  <si>
    <t>Н. Григорий</t>
  </si>
  <si>
    <t>Н. Александр</t>
  </si>
  <si>
    <t>В. Алексей</t>
  </si>
  <si>
    <t>П. Сергей</t>
  </si>
  <si>
    <t>А. Милана</t>
  </si>
  <si>
    <t>Т. Кира</t>
  </si>
  <si>
    <t>П. Маргарита</t>
  </si>
  <si>
    <t>В. Кирилл</t>
  </si>
  <si>
    <t>П. Злата</t>
  </si>
  <si>
    <t>Б. Виктория</t>
  </si>
  <si>
    <t>Ч. Вероника</t>
  </si>
  <si>
    <t>И.Анастасия</t>
  </si>
  <si>
    <t>Ч. Валерия</t>
  </si>
  <si>
    <t>Т. Дарина</t>
  </si>
  <si>
    <t>Б. Мирра</t>
  </si>
  <si>
    <t>В. Артём</t>
  </si>
  <si>
    <t>Б. Дарья</t>
  </si>
  <si>
    <t>Г. Александр</t>
  </si>
  <si>
    <t>М. Виктория</t>
  </si>
  <si>
    <t>К. Лев</t>
  </si>
  <si>
    <t>С. Иван</t>
  </si>
  <si>
    <t>Т. Ева</t>
  </si>
  <si>
    <t>В. Ярослав</t>
  </si>
  <si>
    <t>Б. Екатерина</t>
  </si>
  <si>
    <t>К. Богдан</t>
  </si>
  <si>
    <t>Б. Ирина</t>
  </si>
  <si>
    <t>К. Диана</t>
  </si>
  <si>
    <t>М. Екатерина</t>
  </si>
  <si>
    <t>А. Елизавета</t>
  </si>
  <si>
    <t>П. София</t>
  </si>
  <si>
    <t>Л. Михаил</t>
  </si>
  <si>
    <t>Р. Георгий</t>
  </si>
  <si>
    <t>Т. Мария</t>
  </si>
  <si>
    <t>Г. Леонид</t>
  </si>
  <si>
    <t>П. Мария</t>
  </si>
  <si>
    <t xml:space="preserve"> Л.Дмитрий</t>
  </si>
  <si>
    <t>К. Михаил</t>
  </si>
  <si>
    <t>Х. Айгуль</t>
  </si>
  <si>
    <t>К. Павел</t>
  </si>
  <si>
    <t>М. Георгий</t>
  </si>
  <si>
    <t>С. Тимур</t>
  </si>
  <si>
    <t>М. Виталий</t>
  </si>
  <si>
    <t>А. Анна</t>
  </si>
  <si>
    <t>В. Виктория</t>
  </si>
  <si>
    <t>М. Тимофей</t>
  </si>
  <si>
    <t>К. Алина</t>
  </si>
  <si>
    <t>У. Игнат</t>
  </si>
  <si>
    <t>П. Константин</t>
  </si>
  <si>
    <t>З. Ян</t>
  </si>
  <si>
    <t>Б. Сергей</t>
  </si>
  <si>
    <t>Ж. Елизавета</t>
  </si>
  <si>
    <t>Т. Ярослав</t>
  </si>
  <si>
    <t>Н. Самир</t>
  </si>
  <si>
    <t>З. Дмитрий</t>
  </si>
  <si>
    <t>Л. Алиса</t>
  </si>
  <si>
    <t>Л. Дарья</t>
  </si>
  <si>
    <t>И. Никита</t>
  </si>
  <si>
    <t>Ч. Варвара</t>
  </si>
  <si>
    <t>К. Алексей</t>
  </si>
  <si>
    <t>Г. Кира</t>
  </si>
  <si>
    <t>С. Егор</t>
  </si>
  <si>
    <t>Б. Антонина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</si>
</sst>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3" borderId="1" xfId="0" applyFont="1" applyFill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64" fontId="1" fillId="4" borderId="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indent="5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6" zoomScale="90" zoomScaleNormal="90" workbookViewId="0">
      <selection activeCell="B36" sqref="B36"/>
    </sheetView>
  </sheetViews>
  <sheetFormatPr defaultRowHeight="15" x14ac:dyDescent="0.2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 x14ac:dyDescent="0.25">
      <c r="A1" s="56" t="s">
        <v>27</v>
      </c>
      <c r="B1" s="56"/>
      <c r="C1" s="56"/>
      <c r="D1" s="56"/>
      <c r="E1" s="56"/>
      <c r="F1" s="56"/>
      <c r="G1" s="56"/>
      <c r="H1" s="56"/>
      <c r="I1" s="56"/>
    </row>
    <row r="2" spans="1:9" ht="32.25" thickBot="1" x14ac:dyDescent="0.3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6.5" thickBot="1" x14ac:dyDescent="0.3">
      <c r="A3" s="19">
        <v>1</v>
      </c>
      <c r="B3" s="32" t="s">
        <v>143</v>
      </c>
      <c r="C3" s="26" t="s">
        <v>8</v>
      </c>
      <c r="D3" s="26">
        <v>1</v>
      </c>
      <c r="E3" s="29">
        <v>12.5</v>
      </c>
      <c r="F3" s="24">
        <f>E3+E4</f>
        <v>41.5</v>
      </c>
      <c r="G3" s="20">
        <f>SUM(--(FREQUENCY((E$3:E$36&gt;E3)*E$3:E$36,E$3:E$36)&gt;0))</f>
        <v>27</v>
      </c>
      <c r="H3" s="19">
        <f>SUM(--(FREQUENCY((F$3:F$36&gt;F3)*F$3:F$36,F$3:F$36)&gt;0))</f>
        <v>15</v>
      </c>
      <c r="I3" s="32" t="s">
        <v>141</v>
      </c>
    </row>
    <row r="4" spans="1:9" ht="16.5" thickBot="1" x14ac:dyDescent="0.3">
      <c r="A4" s="19">
        <v>2</v>
      </c>
      <c r="B4" s="33" t="s">
        <v>144</v>
      </c>
      <c r="C4" s="26" t="s">
        <v>8</v>
      </c>
      <c r="D4" s="26">
        <v>1</v>
      </c>
      <c r="E4" s="29">
        <v>29</v>
      </c>
      <c r="F4" s="25"/>
      <c r="G4" s="20">
        <f t="shared" ref="G4:G36" si="0">SUM(--(FREQUENCY((E$3:E$36&gt;E4)*E$3:E$36,E$3:E$36)&gt;0))</f>
        <v>20</v>
      </c>
      <c r="H4" s="19"/>
      <c r="I4" s="33" t="s">
        <v>28</v>
      </c>
    </row>
    <row r="5" spans="1:9" ht="16.5" thickBot="1" x14ac:dyDescent="0.3">
      <c r="A5" s="8">
        <v>3</v>
      </c>
      <c r="B5" s="32" t="s">
        <v>145</v>
      </c>
      <c r="C5" s="28" t="s">
        <v>9</v>
      </c>
      <c r="D5" s="28">
        <v>1</v>
      </c>
      <c r="E5" s="30">
        <v>27</v>
      </c>
      <c r="F5" s="15">
        <f>E5+E6</f>
        <v>56.5</v>
      </c>
      <c r="G5" s="14">
        <f t="shared" si="0"/>
        <v>21</v>
      </c>
      <c r="H5" s="5">
        <f>SUM(--(FREQUENCY((F$3:F$36&gt;F5)*F$3:F$36,F$3:F$36)&gt;0))</f>
        <v>11</v>
      </c>
      <c r="I5" s="36" t="s">
        <v>49</v>
      </c>
    </row>
    <row r="6" spans="1:9" ht="16.5" thickBot="1" x14ac:dyDescent="0.3">
      <c r="A6" s="8">
        <v>4</v>
      </c>
      <c r="B6" s="33" t="s">
        <v>146</v>
      </c>
      <c r="C6" s="28" t="s">
        <v>9</v>
      </c>
      <c r="D6" s="28">
        <v>1</v>
      </c>
      <c r="E6" s="30">
        <v>29.5</v>
      </c>
      <c r="F6" s="16"/>
      <c r="G6" s="14">
        <f t="shared" si="0"/>
        <v>19</v>
      </c>
      <c r="H6" s="5"/>
      <c r="I6" s="41" t="s">
        <v>50</v>
      </c>
    </row>
    <row r="7" spans="1:9" ht="16.5" thickBot="1" x14ac:dyDescent="0.3">
      <c r="A7" s="19">
        <v>5</v>
      </c>
      <c r="B7" s="32" t="s">
        <v>147</v>
      </c>
      <c r="C7" s="26" t="s">
        <v>10</v>
      </c>
      <c r="D7" s="26">
        <v>1</v>
      </c>
      <c r="E7" s="29">
        <v>34.5</v>
      </c>
      <c r="F7" s="24">
        <f>E7+E8</f>
        <v>70</v>
      </c>
      <c r="G7" s="20">
        <f t="shared" si="0"/>
        <v>13</v>
      </c>
      <c r="H7" s="19">
        <f>SUM(--(FREQUENCY((F$3:F$36&gt;F7)*F$3:F$36,F$3:F$36)&gt;0))</f>
        <v>7</v>
      </c>
      <c r="I7" s="34" t="s">
        <v>29</v>
      </c>
    </row>
    <row r="8" spans="1:9" ht="16.5" thickBot="1" x14ac:dyDescent="0.3">
      <c r="A8" s="19">
        <v>6</v>
      </c>
      <c r="B8" s="33" t="s">
        <v>148</v>
      </c>
      <c r="C8" s="26" t="s">
        <v>10</v>
      </c>
      <c r="D8" s="26">
        <v>1</v>
      </c>
      <c r="E8" s="29">
        <v>35.5</v>
      </c>
      <c r="F8" s="25"/>
      <c r="G8" s="20">
        <f t="shared" si="0"/>
        <v>12</v>
      </c>
      <c r="H8" s="19"/>
      <c r="I8" s="35" t="s">
        <v>30</v>
      </c>
    </row>
    <row r="9" spans="1:9" ht="16.5" thickBot="1" x14ac:dyDescent="0.3">
      <c r="A9" s="8">
        <v>7</v>
      </c>
      <c r="B9" s="32" t="s">
        <v>149</v>
      </c>
      <c r="C9" s="28" t="s">
        <v>11</v>
      </c>
      <c r="D9" s="28">
        <v>1</v>
      </c>
      <c r="E9" s="30">
        <v>25</v>
      </c>
      <c r="F9" s="15">
        <f>E9+E10</f>
        <v>55.5</v>
      </c>
      <c r="G9" s="14">
        <f t="shared" si="0"/>
        <v>22</v>
      </c>
      <c r="H9" s="5">
        <f>SUM(--(FREQUENCY((F$3:F$36&gt;F9)*F$3:F$36,F$3:F$36)&gt;0))</f>
        <v>12</v>
      </c>
      <c r="I9" s="36" t="s">
        <v>31</v>
      </c>
    </row>
    <row r="10" spans="1:9" ht="16.5" thickBot="1" x14ac:dyDescent="0.3">
      <c r="A10" s="8">
        <v>8</v>
      </c>
      <c r="B10" s="33" t="s">
        <v>150</v>
      </c>
      <c r="C10" s="28" t="s">
        <v>11</v>
      </c>
      <c r="D10" s="28">
        <v>1</v>
      </c>
      <c r="E10" s="30">
        <v>30.5</v>
      </c>
      <c r="F10" s="16"/>
      <c r="G10" s="14">
        <f t="shared" si="0"/>
        <v>17</v>
      </c>
      <c r="H10" s="5"/>
      <c r="I10" s="33" t="s">
        <v>32</v>
      </c>
    </row>
    <row r="11" spans="1:9" ht="16.5" thickBot="1" x14ac:dyDescent="0.3">
      <c r="A11" s="19">
        <v>9</v>
      </c>
      <c r="B11" s="32" t="s">
        <v>151</v>
      </c>
      <c r="C11" s="26" t="s">
        <v>12</v>
      </c>
      <c r="D11" s="26">
        <v>1</v>
      </c>
      <c r="E11" s="29">
        <v>31.5</v>
      </c>
      <c r="F11" s="24">
        <f>E11+E12</f>
        <v>75</v>
      </c>
      <c r="G11" s="20">
        <f t="shared" si="0"/>
        <v>16</v>
      </c>
      <c r="H11" s="19">
        <f>SUM(--(FREQUENCY((F$3:F$36&gt;F11)*F$3:F$36,F$3:F$36)&gt;0))</f>
        <v>3</v>
      </c>
      <c r="I11" s="32" t="s">
        <v>41</v>
      </c>
    </row>
    <row r="12" spans="1:9" ht="16.5" thickBot="1" x14ac:dyDescent="0.3">
      <c r="A12" s="19">
        <v>10</v>
      </c>
      <c r="B12" s="33" t="s">
        <v>152</v>
      </c>
      <c r="C12" s="26" t="s">
        <v>12</v>
      </c>
      <c r="D12" s="26">
        <v>1</v>
      </c>
      <c r="E12" s="29">
        <v>43.5</v>
      </c>
      <c r="F12" s="25"/>
      <c r="G12" s="20">
        <f t="shared" si="0"/>
        <v>2</v>
      </c>
      <c r="H12" s="19"/>
      <c r="I12" s="33" t="s">
        <v>42</v>
      </c>
    </row>
    <row r="13" spans="1:9" ht="16.5" thickBot="1" x14ac:dyDescent="0.3">
      <c r="A13" s="8">
        <v>11</v>
      </c>
      <c r="B13" s="32" t="s">
        <v>153</v>
      </c>
      <c r="C13" s="28" t="s">
        <v>13</v>
      </c>
      <c r="D13" s="28">
        <v>1</v>
      </c>
      <c r="E13" s="30">
        <v>32</v>
      </c>
      <c r="F13" s="15">
        <f>E13+E14</f>
        <v>44</v>
      </c>
      <c r="G13" s="14">
        <f t="shared" si="0"/>
        <v>15</v>
      </c>
      <c r="H13" s="5">
        <f>SUM(--(FREQUENCY((F$3:F$36&gt;F13)*F$3:F$36,F$3:F$36)&gt;0))</f>
        <v>14</v>
      </c>
      <c r="I13" s="32" t="s">
        <v>51</v>
      </c>
    </row>
    <row r="14" spans="1:9" ht="16.5" thickBot="1" x14ac:dyDescent="0.3">
      <c r="A14" s="8">
        <v>12</v>
      </c>
      <c r="B14" s="33" t="s">
        <v>154</v>
      </c>
      <c r="C14" s="28" t="s">
        <v>13</v>
      </c>
      <c r="D14" s="28">
        <v>1</v>
      </c>
      <c r="E14" s="30">
        <v>12</v>
      </c>
      <c r="F14" s="16"/>
      <c r="G14" s="14">
        <f t="shared" si="0"/>
        <v>28</v>
      </c>
      <c r="H14" s="5"/>
      <c r="I14" s="33" t="s">
        <v>51</v>
      </c>
    </row>
    <row r="15" spans="1:9" ht="16.5" thickBot="1" x14ac:dyDescent="0.3">
      <c r="A15" s="19">
        <v>13</v>
      </c>
      <c r="B15" s="32" t="s">
        <v>155</v>
      </c>
      <c r="C15" s="26" t="s">
        <v>14</v>
      </c>
      <c r="D15" s="26">
        <v>1</v>
      </c>
      <c r="E15" s="29">
        <v>42.5</v>
      </c>
      <c r="F15" s="24">
        <f>E15+E16</f>
        <v>84</v>
      </c>
      <c r="G15" s="20">
        <f t="shared" si="0"/>
        <v>4</v>
      </c>
      <c r="H15" s="19">
        <f>SUM(--(FREQUENCY((F$3:F$36&gt;F15)*F$3:F$36,F$3:F$36)&gt;0))</f>
        <v>2</v>
      </c>
      <c r="I15" s="42" t="s">
        <v>52</v>
      </c>
    </row>
    <row r="16" spans="1:9" ht="16.5" thickBot="1" x14ac:dyDescent="0.3">
      <c r="A16" s="19">
        <v>14</v>
      </c>
      <c r="B16" s="33" t="s">
        <v>156</v>
      </c>
      <c r="C16" s="26" t="s">
        <v>14</v>
      </c>
      <c r="D16" s="26">
        <v>1</v>
      </c>
      <c r="E16" s="29">
        <v>41.5</v>
      </c>
      <c r="F16" s="25"/>
      <c r="G16" s="20">
        <f t="shared" si="0"/>
        <v>6</v>
      </c>
      <c r="H16" s="19"/>
      <c r="I16" s="2" t="s">
        <v>53</v>
      </c>
    </row>
    <row r="17" spans="1:9" ht="16.5" thickBot="1" x14ac:dyDescent="0.3">
      <c r="A17" s="8">
        <v>15</v>
      </c>
      <c r="B17" s="32" t="s">
        <v>157</v>
      </c>
      <c r="C17" s="28" t="s">
        <v>15</v>
      </c>
      <c r="D17" s="28">
        <v>1</v>
      </c>
      <c r="E17" s="30">
        <v>21</v>
      </c>
      <c r="F17" s="15">
        <f>E17+E18</f>
        <v>28.5</v>
      </c>
      <c r="G17" s="14">
        <f t="shared" si="0"/>
        <v>26</v>
      </c>
      <c r="H17" s="5">
        <f>SUM(--(FREQUENCY((F$3:F$36&gt;F17)*F$3:F$36,F$3:F$36)&gt;0))</f>
        <v>16</v>
      </c>
      <c r="I17" s="36" t="s">
        <v>54</v>
      </c>
    </row>
    <row r="18" spans="1:9" ht="16.5" thickBot="1" x14ac:dyDescent="0.3">
      <c r="A18" s="8">
        <v>16</v>
      </c>
      <c r="B18" s="33" t="s">
        <v>158</v>
      </c>
      <c r="C18" s="28" t="s">
        <v>15</v>
      </c>
      <c r="D18" s="28">
        <v>1</v>
      </c>
      <c r="E18" s="30">
        <v>7.5</v>
      </c>
      <c r="F18" s="16"/>
      <c r="G18" s="14">
        <f t="shared" si="0"/>
        <v>29</v>
      </c>
      <c r="H18" s="5"/>
      <c r="I18" s="33" t="s">
        <v>55</v>
      </c>
    </row>
    <row r="19" spans="1:9" ht="16.5" thickBot="1" x14ac:dyDescent="0.3">
      <c r="A19" s="19">
        <v>17</v>
      </c>
      <c r="B19" s="32" t="s">
        <v>159</v>
      </c>
      <c r="C19" s="26" t="s">
        <v>16</v>
      </c>
      <c r="D19" s="26">
        <v>1</v>
      </c>
      <c r="E19" s="29">
        <v>37.5</v>
      </c>
      <c r="F19" s="24">
        <f>E19+E20</f>
        <v>73</v>
      </c>
      <c r="G19" s="20">
        <f t="shared" si="0"/>
        <v>10</v>
      </c>
      <c r="H19" s="19">
        <f>SUM(--(FREQUENCY((F$3:F$36&gt;F19)*F$3:F$36,F$3:F$36)&gt;0))</f>
        <v>5</v>
      </c>
      <c r="I19" s="36" t="s">
        <v>56</v>
      </c>
    </row>
    <row r="20" spans="1:9" ht="16.5" thickBot="1" x14ac:dyDescent="0.3">
      <c r="A20" s="19">
        <v>18</v>
      </c>
      <c r="B20" s="33" t="s">
        <v>160</v>
      </c>
      <c r="C20" s="26" t="s">
        <v>16</v>
      </c>
      <c r="D20" s="26">
        <v>1</v>
      </c>
      <c r="E20" s="29">
        <v>35.5</v>
      </c>
      <c r="F20" s="25"/>
      <c r="G20" s="20">
        <f t="shared" si="0"/>
        <v>12</v>
      </c>
      <c r="H20" s="19"/>
      <c r="I20" s="33" t="s">
        <v>56</v>
      </c>
    </row>
    <row r="21" spans="1:9" ht="16.5" thickBot="1" x14ac:dyDescent="0.3">
      <c r="A21" s="8">
        <v>19</v>
      </c>
      <c r="B21" s="32" t="s">
        <v>161</v>
      </c>
      <c r="C21" s="28" t="s">
        <v>17</v>
      </c>
      <c r="D21" s="28">
        <v>1</v>
      </c>
      <c r="E21" s="30">
        <v>40.5</v>
      </c>
      <c r="F21" s="15">
        <f>E21+E22</f>
        <v>70.5</v>
      </c>
      <c r="G21" s="14">
        <f t="shared" si="0"/>
        <v>7</v>
      </c>
      <c r="H21" s="5">
        <f>SUM(--(FREQUENCY((F$3:F$36&gt;F21)*F$3:F$36,F$3:F$36)&gt;0))</f>
        <v>6</v>
      </c>
      <c r="I21" s="32" t="s">
        <v>57</v>
      </c>
    </row>
    <row r="22" spans="1:9" ht="16.5" thickBot="1" x14ac:dyDescent="0.3">
      <c r="A22" s="8">
        <v>20</v>
      </c>
      <c r="B22" s="33" t="s">
        <v>162</v>
      </c>
      <c r="C22" s="28" t="s">
        <v>17</v>
      </c>
      <c r="D22" s="28">
        <v>1</v>
      </c>
      <c r="E22" s="30">
        <v>30</v>
      </c>
      <c r="F22" s="16"/>
      <c r="G22" s="14">
        <f t="shared" si="0"/>
        <v>18</v>
      </c>
      <c r="H22" s="5"/>
      <c r="I22" s="33" t="s">
        <v>58</v>
      </c>
    </row>
    <row r="23" spans="1:9" ht="16.5" thickBot="1" x14ac:dyDescent="0.3">
      <c r="A23" s="19">
        <v>21</v>
      </c>
      <c r="B23" s="43" t="s">
        <v>163</v>
      </c>
      <c r="C23" s="26" t="s">
        <v>18</v>
      </c>
      <c r="D23" s="26">
        <v>1</v>
      </c>
      <c r="E23" s="29">
        <v>43</v>
      </c>
      <c r="F23" s="24">
        <f>E23+E24</f>
        <v>66.5</v>
      </c>
      <c r="G23" s="20">
        <f t="shared" si="0"/>
        <v>3</v>
      </c>
      <c r="H23" s="19">
        <f>SUM(--(FREQUENCY((F$3:F$36&gt;F23)*F$3:F$36,F$3:F$36)&gt;0))</f>
        <v>8</v>
      </c>
      <c r="I23" s="45" t="s">
        <v>59</v>
      </c>
    </row>
    <row r="24" spans="1:9" ht="16.5" thickBot="1" x14ac:dyDescent="0.3">
      <c r="A24" s="19">
        <v>22</v>
      </c>
      <c r="B24" s="44" t="s">
        <v>164</v>
      </c>
      <c r="C24" s="26" t="s">
        <v>18</v>
      </c>
      <c r="D24" s="26">
        <v>1</v>
      </c>
      <c r="E24" s="29">
        <v>23.5</v>
      </c>
      <c r="F24" s="25"/>
      <c r="G24" s="20">
        <f t="shared" si="0"/>
        <v>24</v>
      </c>
      <c r="H24" s="19"/>
      <c r="I24" s="44" t="s">
        <v>59</v>
      </c>
    </row>
    <row r="25" spans="1:9" ht="16.5" thickBot="1" x14ac:dyDescent="0.3">
      <c r="A25" s="8">
        <v>23</v>
      </c>
      <c r="B25" s="32" t="s">
        <v>165</v>
      </c>
      <c r="C25" s="28" t="s">
        <v>19</v>
      </c>
      <c r="D25" s="28">
        <v>1</v>
      </c>
      <c r="E25" s="30">
        <v>31.5</v>
      </c>
      <c r="F25" s="17">
        <f>E25+E26</f>
        <v>64</v>
      </c>
      <c r="G25" s="14">
        <f t="shared" si="0"/>
        <v>16</v>
      </c>
      <c r="H25" s="5">
        <f>SUM(--(FREQUENCY((F$3:F$36&gt;F25)*F$3:F$36,F$3:F$36)&gt;0))</f>
        <v>9</v>
      </c>
      <c r="I25" s="32" t="s">
        <v>60</v>
      </c>
    </row>
    <row r="26" spans="1:9" ht="16.5" thickBot="1" x14ac:dyDescent="0.3">
      <c r="A26" s="8">
        <v>24</v>
      </c>
      <c r="B26" s="33" t="s">
        <v>166</v>
      </c>
      <c r="C26" s="28" t="s">
        <v>19</v>
      </c>
      <c r="D26" s="28">
        <v>1</v>
      </c>
      <c r="E26" s="30">
        <v>32.5</v>
      </c>
      <c r="F26" s="17"/>
      <c r="G26" s="14">
        <f t="shared" si="0"/>
        <v>14</v>
      </c>
      <c r="H26" s="5"/>
      <c r="I26" s="33" t="s">
        <v>61</v>
      </c>
    </row>
    <row r="27" spans="1:9" ht="19.5" thickBot="1" x14ac:dyDescent="0.3">
      <c r="A27" s="19">
        <v>25</v>
      </c>
      <c r="B27" s="32" t="s">
        <v>167</v>
      </c>
      <c r="C27" s="26" t="s">
        <v>20</v>
      </c>
      <c r="D27" s="26">
        <v>1</v>
      </c>
      <c r="E27" s="29">
        <v>42</v>
      </c>
      <c r="F27" s="24">
        <f>E27+E28</f>
        <v>86</v>
      </c>
      <c r="G27" s="20">
        <f t="shared" si="0"/>
        <v>5</v>
      </c>
      <c r="H27" s="19">
        <f>SUM(--(FREQUENCY((F$3:F$36&gt;F27)*F$3:F$36,F$3:F$36)&gt;0))</f>
        <v>1</v>
      </c>
      <c r="I27" s="37" t="s">
        <v>33</v>
      </c>
    </row>
    <row r="28" spans="1:9" ht="19.5" thickBot="1" x14ac:dyDescent="0.35">
      <c r="A28" s="19">
        <v>26</v>
      </c>
      <c r="B28" s="33" t="s">
        <v>168</v>
      </c>
      <c r="C28" s="26" t="s">
        <v>20</v>
      </c>
      <c r="D28" s="26">
        <v>1</v>
      </c>
      <c r="E28" s="29">
        <v>44</v>
      </c>
      <c r="F28" s="25"/>
      <c r="G28" s="20">
        <f t="shared" si="0"/>
        <v>1</v>
      </c>
      <c r="H28" s="19"/>
      <c r="I28" s="38" t="s">
        <v>34</v>
      </c>
    </row>
    <row r="29" spans="1:9" ht="16.5" thickBot="1" x14ac:dyDescent="0.3">
      <c r="A29" s="8">
        <v>27</v>
      </c>
      <c r="B29" s="32" t="s">
        <v>169</v>
      </c>
      <c r="C29" s="28" t="s">
        <v>21</v>
      </c>
      <c r="D29" s="28">
        <v>1</v>
      </c>
      <c r="E29" s="30">
        <v>38.5</v>
      </c>
      <c r="F29" s="17">
        <f>E29+E30</f>
        <v>75</v>
      </c>
      <c r="G29" s="14">
        <f t="shared" si="0"/>
        <v>9</v>
      </c>
      <c r="H29" s="5">
        <f>SUM(--(FREQUENCY((F$3:F$36&gt;F29)*F$3:F$36,F$3:F$36)&gt;0))</f>
        <v>3</v>
      </c>
      <c r="I29" s="32" t="s">
        <v>35</v>
      </c>
    </row>
    <row r="30" spans="1:9" ht="16.5" thickBot="1" x14ac:dyDescent="0.3">
      <c r="A30" s="8">
        <v>28</v>
      </c>
      <c r="B30" s="33" t="s">
        <v>170</v>
      </c>
      <c r="C30" s="28" t="s">
        <v>21</v>
      </c>
      <c r="D30" s="28">
        <v>1</v>
      </c>
      <c r="E30" s="30">
        <v>36.5</v>
      </c>
      <c r="F30" s="17"/>
      <c r="G30" s="14">
        <f t="shared" si="0"/>
        <v>11</v>
      </c>
      <c r="H30" s="5"/>
      <c r="I30" s="33" t="s">
        <v>35</v>
      </c>
    </row>
    <row r="31" spans="1:9" ht="19.5" thickBot="1" x14ac:dyDescent="0.3">
      <c r="A31" s="19">
        <v>29</v>
      </c>
      <c r="B31" s="32" t="s">
        <v>171</v>
      </c>
      <c r="C31" s="26" t="s">
        <v>22</v>
      </c>
      <c r="D31" s="26">
        <v>1</v>
      </c>
      <c r="E31" s="29">
        <v>22.5</v>
      </c>
      <c r="F31" s="24">
        <f>E31+E32</f>
        <v>52</v>
      </c>
      <c r="G31" s="20">
        <f t="shared" si="0"/>
        <v>25</v>
      </c>
      <c r="H31" s="19">
        <f>SUM(--(FREQUENCY((F$3:F$36&gt;F31)*F$3:F$36,F$3:F$36)&gt;0))</f>
        <v>13</v>
      </c>
      <c r="I31" s="39" t="s">
        <v>36</v>
      </c>
    </row>
    <row r="32" spans="1:9" ht="19.5" thickBot="1" x14ac:dyDescent="0.3">
      <c r="A32" s="19">
        <v>30</v>
      </c>
      <c r="B32" s="33" t="s">
        <v>172</v>
      </c>
      <c r="C32" s="26" t="s">
        <v>22</v>
      </c>
      <c r="D32" s="26">
        <v>1</v>
      </c>
      <c r="E32" s="29">
        <v>29.5</v>
      </c>
      <c r="F32" s="25"/>
      <c r="G32" s="20">
        <f t="shared" si="0"/>
        <v>19</v>
      </c>
      <c r="H32" s="19"/>
      <c r="I32" s="40" t="s">
        <v>37</v>
      </c>
    </row>
    <row r="33" spans="1:9" ht="16.5" thickBot="1" x14ac:dyDescent="0.3">
      <c r="A33" s="8">
        <v>31</v>
      </c>
      <c r="B33" s="32" t="s">
        <v>173</v>
      </c>
      <c r="C33" s="28" t="s">
        <v>23</v>
      </c>
      <c r="D33" s="28">
        <v>1</v>
      </c>
      <c r="E33" s="30">
        <v>34.5</v>
      </c>
      <c r="F33" s="17">
        <f>E33+E34</f>
        <v>59</v>
      </c>
      <c r="G33" s="14">
        <f t="shared" si="0"/>
        <v>13</v>
      </c>
      <c r="H33" s="5">
        <f>SUM(--(FREQUENCY((F$3:F$36&gt;F33)*F$3:F$36,F$3:F$36)&gt;0))</f>
        <v>10</v>
      </c>
      <c r="I33" s="46" t="s">
        <v>62</v>
      </c>
    </row>
    <row r="34" spans="1:9" ht="16.5" thickBot="1" x14ac:dyDescent="0.3">
      <c r="A34" s="8">
        <v>32</v>
      </c>
      <c r="B34" s="33" t="s">
        <v>174</v>
      </c>
      <c r="C34" s="28" t="s">
        <v>23</v>
      </c>
      <c r="D34" s="28">
        <v>1</v>
      </c>
      <c r="E34" s="30">
        <v>24.5</v>
      </c>
      <c r="F34" s="17"/>
      <c r="G34" s="14">
        <f t="shared" si="0"/>
        <v>23</v>
      </c>
      <c r="H34" s="5"/>
      <c r="I34" s="47" t="s">
        <v>63</v>
      </c>
    </row>
    <row r="35" spans="1:9" ht="16.5" thickBot="1" x14ac:dyDescent="0.3">
      <c r="A35" s="19">
        <v>33</v>
      </c>
      <c r="B35" s="32" t="s">
        <v>175</v>
      </c>
      <c r="C35" s="26" t="s">
        <v>24</v>
      </c>
      <c r="D35" s="26">
        <v>1</v>
      </c>
      <c r="E35" s="29">
        <v>39</v>
      </c>
      <c r="F35" s="24">
        <f>E35+E36</f>
        <v>73.5</v>
      </c>
      <c r="G35" s="20">
        <f t="shared" si="0"/>
        <v>8</v>
      </c>
      <c r="H35" s="19">
        <f>SUM(--(FREQUENCY((F$3:F$36&gt;F35)*F$3:F$36,F$3:F$36)&gt;0))</f>
        <v>4</v>
      </c>
      <c r="I35" s="32" t="s">
        <v>64</v>
      </c>
    </row>
    <row r="36" spans="1:9" ht="16.5" thickBot="1" x14ac:dyDescent="0.3">
      <c r="A36" s="19">
        <v>34</v>
      </c>
      <c r="B36" s="33" t="s">
        <v>176</v>
      </c>
      <c r="C36" s="26" t="s">
        <v>24</v>
      </c>
      <c r="D36" s="26">
        <v>1</v>
      </c>
      <c r="E36" s="29">
        <v>34.5</v>
      </c>
      <c r="F36" s="25"/>
      <c r="G36" s="20">
        <f t="shared" si="0"/>
        <v>13</v>
      </c>
      <c r="H36" s="19"/>
      <c r="I36" s="32" t="s">
        <v>64</v>
      </c>
    </row>
  </sheetData>
  <sheetProtection formatCells="0" formatColumns="0" formatRows="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zoomScale="90" zoomScaleNormal="90" workbookViewId="0">
      <selection activeCell="B36" sqref="B36"/>
    </sheetView>
  </sheetViews>
  <sheetFormatPr defaultRowHeight="15" x14ac:dyDescent="0.2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 x14ac:dyDescent="0.25">
      <c r="A1" s="56" t="s">
        <v>27</v>
      </c>
      <c r="B1" s="56"/>
      <c r="C1" s="56"/>
      <c r="D1" s="56"/>
      <c r="E1" s="56"/>
      <c r="F1" s="56"/>
      <c r="G1" s="56"/>
      <c r="H1" s="56"/>
      <c r="I1" s="56"/>
    </row>
    <row r="2" spans="1:9" ht="32.25" thickBot="1" x14ac:dyDescent="0.3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6.5" thickBot="1" x14ac:dyDescent="0.3">
      <c r="A3" s="19">
        <v>1</v>
      </c>
      <c r="B3" s="32" t="s">
        <v>177</v>
      </c>
      <c r="C3" s="26" t="s">
        <v>8</v>
      </c>
      <c r="D3" s="26">
        <v>2</v>
      </c>
      <c r="E3" s="29">
        <v>10.5</v>
      </c>
      <c r="F3" s="24">
        <f>E3+E4</f>
        <v>20</v>
      </c>
      <c r="G3" s="20">
        <f>SUM(--(FREQUENCY((E$3:E$36&gt;E3)*E$3:E$36,E$3:E$36)&gt;0))</f>
        <v>18</v>
      </c>
      <c r="H3" s="19">
        <f>SUM(--(FREQUENCY((F$3:F$36&gt;F3)*F$3:F$36,F$3:F$36)&gt;0))</f>
        <v>10</v>
      </c>
      <c r="I3" s="32" t="s">
        <v>38</v>
      </c>
    </row>
    <row r="4" spans="1:9" ht="16.5" thickBot="1" x14ac:dyDescent="0.3">
      <c r="A4" s="19">
        <v>2</v>
      </c>
      <c r="B4" s="33" t="s">
        <v>146</v>
      </c>
      <c r="C4" s="26" t="s">
        <v>8</v>
      </c>
      <c r="D4" s="26">
        <v>2</v>
      </c>
      <c r="E4" s="29">
        <v>9.5</v>
      </c>
      <c r="F4" s="25"/>
      <c r="G4" s="20">
        <f t="shared" ref="G4:G36" si="0">SUM(--(FREQUENCY((E$3:E$36&gt;E4)*E$3:E$36,E$3:E$36)&gt;0))</f>
        <v>20</v>
      </c>
      <c r="H4" s="19"/>
      <c r="I4" s="41" t="s">
        <v>38</v>
      </c>
    </row>
    <row r="5" spans="1:9" ht="16.5" thickBot="1" x14ac:dyDescent="0.3">
      <c r="A5" s="8">
        <v>3</v>
      </c>
      <c r="B5" s="32" t="s">
        <v>178</v>
      </c>
      <c r="C5" s="28" t="s">
        <v>9</v>
      </c>
      <c r="D5" s="31">
        <v>2</v>
      </c>
      <c r="E5" s="30">
        <v>19</v>
      </c>
      <c r="F5" s="15">
        <f>E5+E6</f>
        <v>35.5</v>
      </c>
      <c r="G5" s="14">
        <f t="shared" si="0"/>
        <v>8</v>
      </c>
      <c r="H5" s="5">
        <f>SUM(--(FREQUENCY((F$3:F$36&gt;F5)*F$3:F$36,F$3:F$36)&gt;0))</f>
        <v>3</v>
      </c>
      <c r="I5" s="36" t="s">
        <v>65</v>
      </c>
    </row>
    <row r="6" spans="1:9" ht="16.5" thickBot="1" x14ac:dyDescent="0.3">
      <c r="A6" s="8">
        <v>4</v>
      </c>
      <c r="B6" s="33" t="s">
        <v>179</v>
      </c>
      <c r="C6" s="28" t="s">
        <v>9</v>
      </c>
      <c r="D6" s="31">
        <v>2</v>
      </c>
      <c r="E6" s="30">
        <v>16.5</v>
      </c>
      <c r="F6" s="16"/>
      <c r="G6" s="14">
        <f t="shared" si="0"/>
        <v>11</v>
      </c>
      <c r="H6" s="5"/>
      <c r="I6" s="33" t="s">
        <v>66</v>
      </c>
    </row>
    <row r="7" spans="1:9" ht="16.5" thickBot="1" x14ac:dyDescent="0.3">
      <c r="A7" s="19">
        <v>5</v>
      </c>
      <c r="B7" s="32" t="s">
        <v>180</v>
      </c>
      <c r="C7" s="26" t="s">
        <v>10</v>
      </c>
      <c r="D7" s="26">
        <v>2</v>
      </c>
      <c r="E7" s="29">
        <v>10.5</v>
      </c>
      <c r="F7" s="24">
        <f>E7+E8</f>
        <v>25.5</v>
      </c>
      <c r="G7" s="20">
        <f t="shared" si="0"/>
        <v>18</v>
      </c>
      <c r="H7" s="19">
        <f>SUM(--(FREQUENCY((F$3:F$36&gt;F7)*F$3:F$36,F$3:F$36)&gt;0))</f>
        <v>6</v>
      </c>
      <c r="I7" s="34" t="s">
        <v>39</v>
      </c>
    </row>
    <row r="8" spans="1:9" ht="16.5" thickBot="1" x14ac:dyDescent="0.3">
      <c r="A8" s="19">
        <v>6</v>
      </c>
      <c r="B8" s="33" t="s">
        <v>181</v>
      </c>
      <c r="C8" s="26" t="s">
        <v>10</v>
      </c>
      <c r="D8" s="26">
        <v>2</v>
      </c>
      <c r="E8" s="29">
        <v>15</v>
      </c>
      <c r="F8" s="25"/>
      <c r="G8" s="20">
        <f t="shared" si="0"/>
        <v>13</v>
      </c>
      <c r="H8" s="19"/>
      <c r="I8" s="35" t="s">
        <v>40</v>
      </c>
    </row>
    <row r="9" spans="1:9" ht="16.5" thickBot="1" x14ac:dyDescent="0.3">
      <c r="A9" s="8">
        <v>7</v>
      </c>
      <c r="B9" s="32" t="s">
        <v>182</v>
      </c>
      <c r="C9" s="28" t="s">
        <v>11</v>
      </c>
      <c r="D9" s="31">
        <v>2</v>
      </c>
      <c r="E9" s="30">
        <v>9.5</v>
      </c>
      <c r="F9" s="15">
        <f>E9+E10</f>
        <v>23.5</v>
      </c>
      <c r="G9" s="14">
        <f t="shared" si="0"/>
        <v>20</v>
      </c>
      <c r="H9" s="5">
        <f>SUM(--(FREQUENCY((F$3:F$36&gt;F9)*F$3:F$36,F$3:F$36)&gt;0))</f>
        <v>9</v>
      </c>
      <c r="I9" s="32" t="s">
        <v>32</v>
      </c>
    </row>
    <row r="10" spans="1:9" ht="16.5" thickBot="1" x14ac:dyDescent="0.3">
      <c r="A10" s="8">
        <v>8</v>
      </c>
      <c r="B10" s="33" t="s">
        <v>183</v>
      </c>
      <c r="C10" s="28" t="s">
        <v>11</v>
      </c>
      <c r="D10" s="31">
        <v>2</v>
      </c>
      <c r="E10" s="30">
        <v>14</v>
      </c>
      <c r="F10" s="16"/>
      <c r="G10" s="14">
        <f t="shared" si="0"/>
        <v>14</v>
      </c>
      <c r="H10" s="5"/>
      <c r="I10" s="33" t="s">
        <v>67</v>
      </c>
    </row>
    <row r="11" spans="1:9" ht="16.5" thickBot="1" x14ac:dyDescent="0.3">
      <c r="A11" s="19">
        <v>9</v>
      </c>
      <c r="B11" s="32" t="s">
        <v>184</v>
      </c>
      <c r="C11" s="26" t="s">
        <v>12</v>
      </c>
      <c r="D11" s="26">
        <v>2</v>
      </c>
      <c r="E11" s="29">
        <v>23</v>
      </c>
      <c r="F11" s="24">
        <f>E11+E12</f>
        <v>41.5</v>
      </c>
      <c r="G11" s="20">
        <f t="shared" si="0"/>
        <v>2</v>
      </c>
      <c r="H11" s="19">
        <f>SUM(--(FREQUENCY((F$3:F$36&gt;F11)*F$3:F$36,F$3:F$36)&gt;0))</f>
        <v>2</v>
      </c>
      <c r="I11" s="32" t="s">
        <v>43</v>
      </c>
    </row>
    <row r="12" spans="1:9" ht="16.5" thickBot="1" x14ac:dyDescent="0.3">
      <c r="A12" s="19">
        <v>10</v>
      </c>
      <c r="B12" s="33" t="s">
        <v>185</v>
      </c>
      <c r="C12" s="26" t="s">
        <v>12</v>
      </c>
      <c r="D12" s="26">
        <v>2</v>
      </c>
      <c r="E12" s="29">
        <v>18.5</v>
      </c>
      <c r="F12" s="25"/>
      <c r="G12" s="20">
        <f t="shared" si="0"/>
        <v>9</v>
      </c>
      <c r="H12" s="19"/>
      <c r="I12" s="33" t="s">
        <v>44</v>
      </c>
    </row>
    <row r="13" spans="1:9" ht="16.5" thickBot="1" x14ac:dyDescent="0.3">
      <c r="A13" s="8">
        <v>11</v>
      </c>
      <c r="B13" s="32" t="s">
        <v>186</v>
      </c>
      <c r="C13" s="28" t="s">
        <v>13</v>
      </c>
      <c r="D13" s="31">
        <v>2</v>
      </c>
      <c r="E13" s="30">
        <v>10</v>
      </c>
      <c r="F13" s="15">
        <f>E13+E14</f>
        <v>16.5</v>
      </c>
      <c r="G13" s="14">
        <f t="shared" si="0"/>
        <v>19</v>
      </c>
      <c r="H13" s="5">
        <f>SUM(--(FREQUENCY((F$3:F$36&gt;F13)*F$3:F$36,F$3:F$36)&gt;0))</f>
        <v>12</v>
      </c>
      <c r="I13" s="32" t="s">
        <v>68</v>
      </c>
    </row>
    <row r="14" spans="1:9" ht="16.5" thickBot="1" x14ac:dyDescent="0.3">
      <c r="A14" s="8">
        <v>12</v>
      </c>
      <c r="B14" s="33" t="s">
        <v>187</v>
      </c>
      <c r="C14" s="28" t="s">
        <v>13</v>
      </c>
      <c r="D14" s="31">
        <v>2</v>
      </c>
      <c r="E14" s="30">
        <v>6.5</v>
      </c>
      <c r="F14" s="16"/>
      <c r="G14" s="14">
        <f t="shared" si="0"/>
        <v>24</v>
      </c>
      <c r="H14" s="5"/>
      <c r="I14" s="33" t="s">
        <v>68</v>
      </c>
    </row>
    <row r="15" spans="1:9" ht="16.5" thickBot="1" x14ac:dyDescent="0.3">
      <c r="A15" s="19">
        <v>13</v>
      </c>
      <c r="B15" s="32" t="s">
        <v>188</v>
      </c>
      <c r="C15" s="26" t="s">
        <v>14</v>
      </c>
      <c r="D15" s="26">
        <v>2</v>
      </c>
      <c r="E15" s="29">
        <v>21.5</v>
      </c>
      <c r="F15" s="24">
        <f>E15+E16</f>
        <v>35.5</v>
      </c>
      <c r="G15" s="20">
        <f t="shared" si="0"/>
        <v>4</v>
      </c>
      <c r="H15" s="19">
        <f>SUM(--(FREQUENCY((F$3:F$36&gt;F15)*F$3:F$36,F$3:F$36)&gt;0))</f>
        <v>3</v>
      </c>
      <c r="I15" s="32" t="s">
        <v>69</v>
      </c>
    </row>
    <row r="16" spans="1:9" ht="16.5" thickBot="1" x14ac:dyDescent="0.3">
      <c r="A16" s="19">
        <v>14</v>
      </c>
      <c r="B16" s="33" t="s">
        <v>189</v>
      </c>
      <c r="C16" s="26" t="s">
        <v>14</v>
      </c>
      <c r="D16" s="26">
        <v>2</v>
      </c>
      <c r="E16" s="29">
        <v>14</v>
      </c>
      <c r="F16" s="25"/>
      <c r="G16" s="20">
        <f t="shared" si="0"/>
        <v>14</v>
      </c>
      <c r="H16" s="19"/>
      <c r="I16" s="33" t="s">
        <v>70</v>
      </c>
    </row>
    <row r="17" spans="1:9" ht="16.5" thickBot="1" x14ac:dyDescent="0.3">
      <c r="A17" s="8">
        <v>15</v>
      </c>
      <c r="B17" s="32" t="s">
        <v>190</v>
      </c>
      <c r="C17" s="28" t="s">
        <v>15</v>
      </c>
      <c r="D17" s="31">
        <v>2</v>
      </c>
      <c r="E17" s="30">
        <v>12.5</v>
      </c>
      <c r="F17" s="15">
        <f>E17+E18</f>
        <v>16.5</v>
      </c>
      <c r="G17" s="14">
        <f t="shared" si="0"/>
        <v>16</v>
      </c>
      <c r="H17" s="5">
        <f>SUM(--(FREQUENCY((F$3:F$36&gt;F17)*F$3:F$36,F$3:F$36)&gt;0))</f>
        <v>12</v>
      </c>
      <c r="I17" s="36" t="s">
        <v>71</v>
      </c>
    </row>
    <row r="18" spans="1:9" ht="16.5" thickBot="1" x14ac:dyDescent="0.3">
      <c r="A18" s="8">
        <v>16</v>
      </c>
      <c r="B18" s="33" t="s">
        <v>191</v>
      </c>
      <c r="C18" s="28" t="s">
        <v>15</v>
      </c>
      <c r="D18" s="31">
        <v>2</v>
      </c>
      <c r="E18" s="30">
        <v>4</v>
      </c>
      <c r="F18" s="16"/>
      <c r="G18" s="14">
        <f t="shared" si="0"/>
        <v>25</v>
      </c>
      <c r="H18" s="5"/>
      <c r="I18" s="33" t="s">
        <v>72</v>
      </c>
    </row>
    <row r="19" spans="1:9" ht="16.5" thickBot="1" x14ac:dyDescent="0.3">
      <c r="A19" s="19">
        <v>17</v>
      </c>
      <c r="B19" s="32" t="s">
        <v>192</v>
      </c>
      <c r="C19" s="26" t="s">
        <v>16</v>
      </c>
      <c r="D19" s="26">
        <v>2</v>
      </c>
      <c r="E19" s="29">
        <v>11</v>
      </c>
      <c r="F19" s="24">
        <f>E19+E20</f>
        <v>24.5</v>
      </c>
      <c r="G19" s="20">
        <f t="shared" si="0"/>
        <v>17</v>
      </c>
      <c r="H19" s="19">
        <f>SUM(--(FREQUENCY((F$3:F$36&gt;F19)*F$3:F$36,F$3:F$36)&gt;0))</f>
        <v>8</v>
      </c>
      <c r="I19" s="36" t="s">
        <v>73</v>
      </c>
    </row>
    <row r="20" spans="1:9" ht="16.5" thickBot="1" x14ac:dyDescent="0.3">
      <c r="A20" s="19">
        <v>18</v>
      </c>
      <c r="B20" s="33" t="s">
        <v>193</v>
      </c>
      <c r="C20" s="26" t="s">
        <v>16</v>
      </c>
      <c r="D20" s="26">
        <v>2</v>
      </c>
      <c r="E20" s="29">
        <v>13.5</v>
      </c>
      <c r="F20" s="25"/>
      <c r="G20" s="20">
        <f t="shared" si="0"/>
        <v>15</v>
      </c>
      <c r="H20" s="19"/>
      <c r="I20" s="33" t="s">
        <v>74</v>
      </c>
    </row>
    <row r="21" spans="1:9" ht="16.5" thickBot="1" x14ac:dyDescent="0.3">
      <c r="A21" s="8">
        <v>19</v>
      </c>
      <c r="B21" s="32" t="s">
        <v>194</v>
      </c>
      <c r="C21" s="28" t="s">
        <v>17</v>
      </c>
      <c r="D21" s="31">
        <v>2</v>
      </c>
      <c r="E21" s="30">
        <v>8.5</v>
      </c>
      <c r="F21" s="15">
        <f>E21+E22</f>
        <v>19</v>
      </c>
      <c r="G21" s="14">
        <f t="shared" si="0"/>
        <v>21</v>
      </c>
      <c r="H21" s="5">
        <f>SUM(--(FREQUENCY((F$3:F$36&gt;F21)*F$3:F$36,F$3:F$36)&gt;0))</f>
        <v>11</v>
      </c>
      <c r="I21" s="32" t="s">
        <v>140</v>
      </c>
    </row>
    <row r="22" spans="1:9" ht="16.5" thickBot="1" x14ac:dyDescent="0.3">
      <c r="A22" s="8">
        <v>20</v>
      </c>
      <c r="B22" s="41" t="s">
        <v>195</v>
      </c>
      <c r="C22" s="28" t="s">
        <v>17</v>
      </c>
      <c r="D22" s="31">
        <v>2</v>
      </c>
      <c r="E22" s="30">
        <v>10.5</v>
      </c>
      <c r="F22" s="16"/>
      <c r="G22" s="14">
        <f t="shared" si="0"/>
        <v>18</v>
      </c>
      <c r="H22" s="5"/>
      <c r="I22" s="33" t="s">
        <v>75</v>
      </c>
    </row>
    <row r="23" spans="1:9" ht="16.5" thickBot="1" x14ac:dyDescent="0.3">
      <c r="A23" s="19">
        <v>21</v>
      </c>
      <c r="B23" s="43" t="s">
        <v>196</v>
      </c>
      <c r="C23" s="26" t="s">
        <v>18</v>
      </c>
      <c r="D23" s="26">
        <v>2</v>
      </c>
      <c r="E23" s="29">
        <v>13.5</v>
      </c>
      <c r="F23" s="24">
        <f>E23+E24</f>
        <v>24.5</v>
      </c>
      <c r="G23" s="20">
        <f t="shared" si="0"/>
        <v>15</v>
      </c>
      <c r="H23" s="19">
        <f>SUM(--(FREQUENCY((F$3:F$36&gt;F23)*F$3:F$36,F$3:F$36)&gt;0))</f>
        <v>8</v>
      </c>
      <c r="I23" s="45" t="s">
        <v>59</v>
      </c>
    </row>
    <row r="24" spans="1:9" ht="16.5" thickBot="1" x14ac:dyDescent="0.3">
      <c r="A24" s="19">
        <v>22</v>
      </c>
      <c r="B24" s="44" t="s">
        <v>197</v>
      </c>
      <c r="C24" s="26" t="s">
        <v>18</v>
      </c>
      <c r="D24" s="26">
        <v>2</v>
      </c>
      <c r="E24" s="29">
        <v>11</v>
      </c>
      <c r="F24" s="25"/>
      <c r="G24" s="20">
        <f t="shared" si="0"/>
        <v>17</v>
      </c>
      <c r="H24" s="19"/>
      <c r="I24" s="44" t="s">
        <v>76</v>
      </c>
    </row>
    <row r="25" spans="1:9" ht="16.5" thickBot="1" x14ac:dyDescent="0.3">
      <c r="A25" s="8">
        <v>23</v>
      </c>
      <c r="B25" s="32" t="s">
        <v>198</v>
      </c>
      <c r="C25" s="28" t="s">
        <v>19</v>
      </c>
      <c r="D25" s="31">
        <v>2</v>
      </c>
      <c r="E25" s="30">
        <v>7</v>
      </c>
      <c r="F25" s="17">
        <f>E25+E26</f>
        <v>14.5</v>
      </c>
      <c r="G25" s="14">
        <f t="shared" si="0"/>
        <v>23</v>
      </c>
      <c r="H25" s="5">
        <f>SUM(--(FREQUENCY((F$3:F$36&gt;F25)*F$3:F$36,F$3:F$36)&gt;0))</f>
        <v>13</v>
      </c>
      <c r="I25" s="32" t="s">
        <v>77</v>
      </c>
    </row>
    <row r="26" spans="1:9" ht="16.5" thickBot="1" x14ac:dyDescent="0.3">
      <c r="A26" s="8">
        <v>24</v>
      </c>
      <c r="B26" s="33" t="s">
        <v>199</v>
      </c>
      <c r="C26" s="28" t="s">
        <v>19</v>
      </c>
      <c r="D26" s="31">
        <v>2</v>
      </c>
      <c r="E26" s="30">
        <v>7.5</v>
      </c>
      <c r="F26" s="17"/>
      <c r="G26" s="14">
        <f t="shared" si="0"/>
        <v>22</v>
      </c>
      <c r="H26" s="5"/>
      <c r="I26" s="33" t="s">
        <v>78</v>
      </c>
    </row>
    <row r="27" spans="1:9" ht="16.5" thickBot="1" x14ac:dyDescent="0.3">
      <c r="A27" s="19">
        <v>25</v>
      </c>
      <c r="B27" s="32" t="s">
        <v>200</v>
      </c>
      <c r="C27" s="26" t="s">
        <v>20</v>
      </c>
      <c r="D27" s="26">
        <v>2</v>
      </c>
      <c r="E27" s="29">
        <v>19.5</v>
      </c>
      <c r="F27" s="24">
        <f>E27+E28</f>
        <v>41.5</v>
      </c>
      <c r="G27" s="20">
        <f t="shared" si="0"/>
        <v>7</v>
      </c>
      <c r="H27" s="19">
        <f>SUM(--(FREQUENCY((F$3:F$36&gt;F27)*F$3:F$36,F$3:F$36)&gt;0))</f>
        <v>2</v>
      </c>
      <c r="I27" s="36" t="s">
        <v>79</v>
      </c>
    </row>
    <row r="28" spans="1:9" ht="16.5" thickBot="1" x14ac:dyDescent="0.3">
      <c r="A28" s="19">
        <v>26</v>
      </c>
      <c r="B28" s="33" t="s">
        <v>201</v>
      </c>
      <c r="C28" s="26" t="s">
        <v>20</v>
      </c>
      <c r="D28" s="26">
        <v>2</v>
      </c>
      <c r="E28" s="29">
        <v>22</v>
      </c>
      <c r="F28" s="25"/>
      <c r="G28" s="20">
        <f t="shared" si="0"/>
        <v>3</v>
      </c>
      <c r="H28" s="19"/>
      <c r="I28" s="33" t="s">
        <v>80</v>
      </c>
    </row>
    <row r="29" spans="1:9" ht="16.5" thickBot="1" x14ac:dyDescent="0.3">
      <c r="A29" s="8">
        <v>27</v>
      </c>
      <c r="B29" s="32" t="s">
        <v>202</v>
      </c>
      <c r="C29" s="28" t="s">
        <v>21</v>
      </c>
      <c r="D29" s="31">
        <v>2</v>
      </c>
      <c r="E29" s="30">
        <v>21</v>
      </c>
      <c r="F29" s="17">
        <f>E29+E30</f>
        <v>34.5</v>
      </c>
      <c r="G29" s="14">
        <f t="shared" si="0"/>
        <v>5</v>
      </c>
      <c r="H29" s="5">
        <f>SUM(--(FREQUENCY((F$3:F$36&gt;F29)*F$3:F$36,F$3:F$36)&gt;0))</f>
        <v>4</v>
      </c>
      <c r="I29" s="32" t="s">
        <v>81</v>
      </c>
    </row>
    <row r="30" spans="1:9" ht="16.5" thickBot="1" x14ac:dyDescent="0.3">
      <c r="A30" s="8">
        <v>28</v>
      </c>
      <c r="B30" s="33" t="s">
        <v>203</v>
      </c>
      <c r="C30" s="28" t="s">
        <v>21</v>
      </c>
      <c r="D30" s="31">
        <v>2</v>
      </c>
      <c r="E30" s="30">
        <v>13.5</v>
      </c>
      <c r="F30" s="17"/>
      <c r="G30" s="14">
        <f t="shared" si="0"/>
        <v>15</v>
      </c>
      <c r="H30" s="5"/>
      <c r="I30" s="33" t="s">
        <v>82</v>
      </c>
    </row>
    <row r="31" spans="1:9" ht="16.5" thickBot="1" x14ac:dyDescent="0.3">
      <c r="A31" s="19">
        <v>29</v>
      </c>
      <c r="B31" s="32" t="s">
        <v>204</v>
      </c>
      <c r="C31" s="26" t="s">
        <v>22</v>
      </c>
      <c r="D31" s="26">
        <v>2</v>
      </c>
      <c r="E31" s="29">
        <v>15</v>
      </c>
      <c r="F31" s="24">
        <f>E31+E32</f>
        <v>31</v>
      </c>
      <c r="G31" s="20">
        <f t="shared" si="0"/>
        <v>13</v>
      </c>
      <c r="H31" s="19">
        <f>SUM(--(FREQUENCY((F$3:F$36&gt;F31)*F$3:F$36,F$3:F$36)&gt;0))</f>
        <v>5</v>
      </c>
      <c r="I31" s="36" t="s">
        <v>83</v>
      </c>
    </row>
    <row r="32" spans="1:9" ht="16.5" thickBot="1" x14ac:dyDescent="0.3">
      <c r="A32" s="19">
        <v>30</v>
      </c>
      <c r="B32" s="33" t="s">
        <v>205</v>
      </c>
      <c r="C32" s="26" t="s">
        <v>22</v>
      </c>
      <c r="D32" s="26">
        <v>2</v>
      </c>
      <c r="E32" s="29">
        <v>16</v>
      </c>
      <c r="F32" s="25"/>
      <c r="G32" s="20">
        <f t="shared" si="0"/>
        <v>12</v>
      </c>
      <c r="H32" s="19"/>
      <c r="I32" s="33" t="s">
        <v>83</v>
      </c>
    </row>
    <row r="33" spans="1:9" ht="16.5" thickBot="1" x14ac:dyDescent="0.3">
      <c r="A33" s="8">
        <v>31</v>
      </c>
      <c r="B33" s="32" t="s">
        <v>206</v>
      </c>
      <c r="C33" s="28" t="s">
        <v>23</v>
      </c>
      <c r="D33" s="31">
        <v>2</v>
      </c>
      <c r="E33" s="30">
        <v>18</v>
      </c>
      <c r="F33" s="17">
        <f>E33+E34</f>
        <v>25</v>
      </c>
      <c r="G33" s="14">
        <f t="shared" si="0"/>
        <v>10</v>
      </c>
      <c r="H33" s="5">
        <f>SUM(--(FREQUENCY((F$3:F$36&gt;F33)*F$3:F$36,F$3:F$36)&gt;0))</f>
        <v>7</v>
      </c>
      <c r="I33" s="46" t="s">
        <v>84</v>
      </c>
    </row>
    <row r="34" spans="1:9" ht="16.5" thickBot="1" x14ac:dyDescent="0.3">
      <c r="A34" s="8">
        <v>32</v>
      </c>
      <c r="B34" s="33" t="s">
        <v>207</v>
      </c>
      <c r="C34" s="28" t="s">
        <v>23</v>
      </c>
      <c r="D34" s="31">
        <v>2</v>
      </c>
      <c r="E34" s="30">
        <v>7</v>
      </c>
      <c r="F34" s="17"/>
      <c r="G34" s="14">
        <f t="shared" si="0"/>
        <v>23</v>
      </c>
      <c r="H34" s="5"/>
      <c r="I34" s="47" t="s">
        <v>85</v>
      </c>
    </row>
    <row r="35" spans="1:9" ht="16.5" thickBot="1" x14ac:dyDescent="0.3">
      <c r="A35" s="19">
        <v>33</v>
      </c>
      <c r="B35" s="32" t="s">
        <v>208</v>
      </c>
      <c r="C35" s="26" t="s">
        <v>24</v>
      </c>
      <c r="D35" s="26">
        <v>2</v>
      </c>
      <c r="E35" s="29">
        <v>27.5</v>
      </c>
      <c r="F35" s="24">
        <f>E35+E36</f>
        <v>47.5</v>
      </c>
      <c r="G35" s="20">
        <f t="shared" si="0"/>
        <v>1</v>
      </c>
      <c r="H35" s="19">
        <f>SUM(--(FREQUENCY((F$3:F$36&gt;F35)*F$3:F$36,F$3:F$36)&gt;0))</f>
        <v>1</v>
      </c>
      <c r="I35" s="2" t="s">
        <v>86</v>
      </c>
    </row>
    <row r="36" spans="1:9" ht="16.5" thickBot="1" x14ac:dyDescent="0.3">
      <c r="A36" s="19">
        <v>34</v>
      </c>
      <c r="B36" s="33" t="s">
        <v>209</v>
      </c>
      <c r="C36" s="26" t="s">
        <v>24</v>
      </c>
      <c r="D36" s="26">
        <v>2</v>
      </c>
      <c r="E36" s="29">
        <v>20</v>
      </c>
      <c r="F36" s="25"/>
      <c r="G36" s="20">
        <f t="shared" si="0"/>
        <v>6</v>
      </c>
      <c r="H36" s="19"/>
      <c r="I36" s="2" t="s">
        <v>86</v>
      </c>
    </row>
  </sheetData>
  <sheetProtection formatCells="0" formatColumns="0" formatRows="0"/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13" zoomScale="90" zoomScaleNormal="90" workbookViewId="0">
      <selection activeCell="C38" sqref="C38"/>
    </sheetView>
  </sheetViews>
  <sheetFormatPr defaultRowHeight="15" x14ac:dyDescent="0.2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 x14ac:dyDescent="0.25">
      <c r="A1" s="56" t="s">
        <v>27</v>
      </c>
      <c r="B1" s="56"/>
      <c r="C1" s="56"/>
      <c r="D1" s="56"/>
      <c r="E1" s="56"/>
      <c r="F1" s="56"/>
      <c r="G1" s="56"/>
      <c r="H1" s="56"/>
      <c r="I1" s="56"/>
    </row>
    <row r="2" spans="1:9" ht="32.25" thickBot="1" x14ac:dyDescent="0.3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6.5" thickBot="1" x14ac:dyDescent="0.3">
      <c r="A3" s="19">
        <v>1</v>
      </c>
      <c r="B3" s="32" t="s">
        <v>210</v>
      </c>
      <c r="C3" s="26" t="s">
        <v>8</v>
      </c>
      <c r="D3" s="26">
        <v>3</v>
      </c>
      <c r="E3" s="29">
        <v>25.5</v>
      </c>
      <c r="F3" s="24">
        <f>E3+E4</f>
        <v>51</v>
      </c>
      <c r="G3" s="20">
        <f>SUM(--(FREQUENCY((E$3:E$36&gt;E3)*E$3:E$36,E$3:E$36)&gt;0))</f>
        <v>15</v>
      </c>
      <c r="H3" s="19">
        <f>SUM(--(FREQUENCY((F$3:F$36&gt;F3)*F$3:F$36,F$3:F$36)&gt;0))</f>
        <v>13</v>
      </c>
      <c r="I3" s="48" t="s">
        <v>87</v>
      </c>
    </row>
    <row r="4" spans="1:9" ht="16.5" thickBot="1" x14ac:dyDescent="0.3">
      <c r="A4" s="19">
        <v>2</v>
      </c>
      <c r="B4" s="33" t="s">
        <v>211</v>
      </c>
      <c r="C4" s="26" t="s">
        <v>8</v>
      </c>
      <c r="D4" s="26">
        <v>3</v>
      </c>
      <c r="E4" s="29">
        <v>25.5</v>
      </c>
      <c r="F4" s="25"/>
      <c r="G4" s="20">
        <f t="shared" ref="G4:G36" si="0">SUM(--(FREQUENCY((E$3:E$36&gt;E4)*E$3:E$36,E$3:E$36)&gt;0))</f>
        <v>15</v>
      </c>
      <c r="H4" s="19"/>
      <c r="I4" s="33" t="s">
        <v>88</v>
      </c>
    </row>
    <row r="5" spans="1:9" ht="16.5" thickBot="1" x14ac:dyDescent="0.3">
      <c r="A5" s="8">
        <v>3</v>
      </c>
      <c r="B5" s="32" t="s">
        <v>212</v>
      </c>
      <c r="C5" s="28" t="s">
        <v>9</v>
      </c>
      <c r="D5" s="31">
        <v>3</v>
      </c>
      <c r="E5" s="30">
        <v>31.5</v>
      </c>
      <c r="F5" s="15">
        <f>E5+E6</f>
        <v>62.5</v>
      </c>
      <c r="G5" s="14">
        <f t="shared" si="0"/>
        <v>9</v>
      </c>
      <c r="H5" s="5">
        <f>SUM(--(FREQUENCY((F$3:F$36&gt;F5)*F$3:F$36,F$3:F$36)&gt;0))</f>
        <v>6</v>
      </c>
      <c r="I5" s="36" t="s">
        <v>89</v>
      </c>
    </row>
    <row r="6" spans="1:9" ht="16.5" thickBot="1" x14ac:dyDescent="0.3">
      <c r="A6" s="8">
        <v>4</v>
      </c>
      <c r="B6" s="33" t="s">
        <v>213</v>
      </c>
      <c r="C6" s="28" t="s">
        <v>9</v>
      </c>
      <c r="D6" s="31">
        <v>3</v>
      </c>
      <c r="E6" s="30">
        <v>31</v>
      </c>
      <c r="F6" s="16"/>
      <c r="G6" s="14">
        <f t="shared" si="0"/>
        <v>10</v>
      </c>
      <c r="H6" s="5"/>
      <c r="I6" s="33" t="s">
        <v>90</v>
      </c>
    </row>
    <row r="7" spans="1:9" ht="16.5" thickBot="1" x14ac:dyDescent="0.3">
      <c r="A7" s="19">
        <v>5</v>
      </c>
      <c r="B7" s="32" t="s">
        <v>214</v>
      </c>
      <c r="C7" s="26" t="s">
        <v>10</v>
      </c>
      <c r="D7" s="26">
        <v>3</v>
      </c>
      <c r="E7" s="29">
        <v>31</v>
      </c>
      <c r="F7" s="24">
        <f>E7+E8</f>
        <v>56</v>
      </c>
      <c r="G7" s="20">
        <f t="shared" si="0"/>
        <v>10</v>
      </c>
      <c r="H7" s="19">
        <f>SUM(--(FREQUENCY((F$3:F$36&gt;F7)*F$3:F$36,F$3:F$36)&gt;0))</f>
        <v>8</v>
      </c>
      <c r="I7" s="34" t="s">
        <v>91</v>
      </c>
    </row>
    <row r="8" spans="1:9" ht="16.5" thickBot="1" x14ac:dyDescent="0.3">
      <c r="A8" s="19">
        <v>6</v>
      </c>
      <c r="B8" s="33" t="s">
        <v>215</v>
      </c>
      <c r="C8" s="26" t="s">
        <v>10</v>
      </c>
      <c r="D8" s="26">
        <v>3</v>
      </c>
      <c r="E8" s="29">
        <v>25</v>
      </c>
      <c r="F8" s="25"/>
      <c r="G8" s="20">
        <f t="shared" si="0"/>
        <v>16</v>
      </c>
      <c r="H8" s="19"/>
      <c r="I8" s="35" t="s">
        <v>92</v>
      </c>
    </row>
    <row r="9" spans="1:9" ht="16.5" thickBot="1" x14ac:dyDescent="0.3">
      <c r="A9" s="8">
        <v>7</v>
      </c>
      <c r="B9" s="32" t="s">
        <v>216</v>
      </c>
      <c r="C9" s="28" t="s">
        <v>11</v>
      </c>
      <c r="D9" s="31">
        <v>3</v>
      </c>
      <c r="E9" s="30">
        <v>23</v>
      </c>
      <c r="F9" s="15">
        <f>E9+E10</f>
        <v>54</v>
      </c>
      <c r="G9" s="14">
        <f t="shared" si="0"/>
        <v>18</v>
      </c>
      <c r="H9" s="5">
        <f>SUM(--(FREQUENCY((F$3:F$36&gt;F9)*F$3:F$36,F$3:F$36)&gt;0))</f>
        <v>11</v>
      </c>
      <c r="I9" s="32" t="s">
        <v>93</v>
      </c>
    </row>
    <row r="10" spans="1:9" ht="16.5" thickBot="1" x14ac:dyDescent="0.3">
      <c r="A10" s="8">
        <v>8</v>
      </c>
      <c r="B10" s="33" t="s">
        <v>217</v>
      </c>
      <c r="C10" s="28" t="s">
        <v>11</v>
      </c>
      <c r="D10" s="31">
        <v>3</v>
      </c>
      <c r="E10" s="30">
        <v>31</v>
      </c>
      <c r="F10" s="16"/>
      <c r="G10" s="14">
        <f t="shared" si="0"/>
        <v>10</v>
      </c>
      <c r="H10" s="5"/>
      <c r="I10" s="33" t="s">
        <v>94</v>
      </c>
    </row>
    <row r="11" spans="1:9" ht="16.5" thickBot="1" x14ac:dyDescent="0.3">
      <c r="A11" s="19">
        <v>9</v>
      </c>
      <c r="B11" s="32" t="s">
        <v>218</v>
      </c>
      <c r="C11" s="26" t="s">
        <v>12</v>
      </c>
      <c r="D11" s="26">
        <v>3</v>
      </c>
      <c r="E11" s="29">
        <v>36.5</v>
      </c>
      <c r="F11" s="24">
        <f>E11+E12</f>
        <v>72</v>
      </c>
      <c r="G11" s="20">
        <f t="shared" si="0"/>
        <v>4</v>
      </c>
      <c r="H11" s="19">
        <f>SUM(--(FREQUENCY((F$3:F$36&gt;F11)*F$3:F$36,F$3:F$36)&gt;0))</f>
        <v>3</v>
      </c>
      <c r="I11" s="32" t="s">
        <v>45</v>
      </c>
    </row>
    <row r="12" spans="1:9" ht="16.5" thickBot="1" x14ac:dyDescent="0.3">
      <c r="A12" s="19">
        <v>10</v>
      </c>
      <c r="B12" s="33" t="s">
        <v>219</v>
      </c>
      <c r="C12" s="26" t="s">
        <v>12</v>
      </c>
      <c r="D12" s="26">
        <v>3</v>
      </c>
      <c r="E12" s="29">
        <v>35.5</v>
      </c>
      <c r="F12" s="25"/>
      <c r="G12" s="20">
        <f t="shared" si="0"/>
        <v>5</v>
      </c>
      <c r="H12" s="19"/>
      <c r="I12" s="33" t="s">
        <v>46</v>
      </c>
    </row>
    <row r="13" spans="1:9" ht="16.5" thickBot="1" x14ac:dyDescent="0.3">
      <c r="A13" s="8">
        <v>11</v>
      </c>
      <c r="B13" s="32" t="s">
        <v>220</v>
      </c>
      <c r="C13" s="28" t="s">
        <v>13</v>
      </c>
      <c r="D13" s="31">
        <v>3</v>
      </c>
      <c r="E13" s="30">
        <v>23</v>
      </c>
      <c r="F13" s="15">
        <f>E13+E14</f>
        <v>43.5</v>
      </c>
      <c r="G13" s="14">
        <f t="shared" si="0"/>
        <v>18</v>
      </c>
      <c r="H13" s="5">
        <f>SUM(--(FREQUENCY((F$3:F$36&gt;F13)*F$3:F$36,F$3:F$36)&gt;0))</f>
        <v>15</v>
      </c>
      <c r="I13" s="32" t="s">
        <v>95</v>
      </c>
    </row>
    <row r="14" spans="1:9" ht="16.5" thickBot="1" x14ac:dyDescent="0.3">
      <c r="A14" s="8">
        <v>12</v>
      </c>
      <c r="B14" s="33" t="s">
        <v>194</v>
      </c>
      <c r="C14" s="28" t="s">
        <v>13</v>
      </c>
      <c r="D14" s="31">
        <v>3</v>
      </c>
      <c r="E14" s="30">
        <v>20.5</v>
      </c>
      <c r="F14" s="16"/>
      <c r="G14" s="14">
        <f t="shared" si="0"/>
        <v>19</v>
      </c>
      <c r="H14" s="5"/>
      <c r="I14" s="33" t="s">
        <v>96</v>
      </c>
    </row>
    <row r="15" spans="1:9" ht="16.5" thickBot="1" x14ac:dyDescent="0.3">
      <c r="A15" s="19">
        <v>13</v>
      </c>
      <c r="B15" s="32" t="s">
        <v>221</v>
      </c>
      <c r="C15" s="26" t="s">
        <v>14</v>
      </c>
      <c r="D15" s="26">
        <v>3</v>
      </c>
      <c r="E15" s="29">
        <v>32.5</v>
      </c>
      <c r="F15" s="24">
        <f>E15+E16</f>
        <v>64</v>
      </c>
      <c r="G15" s="20">
        <f t="shared" si="0"/>
        <v>8</v>
      </c>
      <c r="H15" s="19">
        <f>SUM(--(FREQUENCY((F$3:F$36&gt;F15)*F$3:F$36,F$3:F$36)&gt;0))</f>
        <v>5</v>
      </c>
      <c r="I15" s="32" t="s">
        <v>97</v>
      </c>
    </row>
    <row r="16" spans="1:9" ht="16.5" thickBot="1" x14ac:dyDescent="0.3">
      <c r="A16" s="19">
        <v>14</v>
      </c>
      <c r="B16" s="33" t="s">
        <v>222</v>
      </c>
      <c r="C16" s="26" t="s">
        <v>14</v>
      </c>
      <c r="D16" s="26">
        <v>3</v>
      </c>
      <c r="E16" s="29">
        <v>31.5</v>
      </c>
      <c r="F16" s="25"/>
      <c r="G16" s="20">
        <f t="shared" si="0"/>
        <v>9</v>
      </c>
      <c r="H16" s="19"/>
      <c r="I16" s="33" t="s">
        <v>98</v>
      </c>
    </row>
    <row r="17" spans="1:9" ht="16.5" thickBot="1" x14ac:dyDescent="0.3">
      <c r="A17" s="8">
        <v>15</v>
      </c>
      <c r="B17" s="32" t="s">
        <v>223</v>
      </c>
      <c r="C17" s="28" t="s">
        <v>15</v>
      </c>
      <c r="D17" s="31">
        <v>3</v>
      </c>
      <c r="E17" s="30">
        <v>18.5</v>
      </c>
      <c r="F17" s="15">
        <f>E17+E18</f>
        <v>32.5</v>
      </c>
      <c r="G17" s="14">
        <f t="shared" si="0"/>
        <v>20</v>
      </c>
      <c r="H17" s="5">
        <f>SUM(--(FREQUENCY((F$3:F$36&gt;F17)*F$3:F$36,F$3:F$36)&gt;0))</f>
        <v>17</v>
      </c>
      <c r="I17" s="27" t="s">
        <v>99</v>
      </c>
    </row>
    <row r="18" spans="1:9" ht="16.5" thickBot="1" x14ac:dyDescent="0.3">
      <c r="A18" s="8">
        <v>16</v>
      </c>
      <c r="B18" s="33" t="s">
        <v>224</v>
      </c>
      <c r="C18" s="28" t="s">
        <v>15</v>
      </c>
      <c r="D18" s="31">
        <v>3</v>
      </c>
      <c r="E18" s="30">
        <v>14</v>
      </c>
      <c r="F18" s="16"/>
      <c r="G18" s="14">
        <f t="shared" si="0"/>
        <v>22</v>
      </c>
      <c r="H18" s="5"/>
      <c r="I18" s="2" t="s">
        <v>100</v>
      </c>
    </row>
    <row r="19" spans="1:9" ht="16.5" thickBot="1" x14ac:dyDescent="0.3">
      <c r="A19" s="19">
        <v>17</v>
      </c>
      <c r="B19" s="32" t="s">
        <v>225</v>
      </c>
      <c r="C19" s="26" t="s">
        <v>16</v>
      </c>
      <c r="D19" s="26">
        <v>3</v>
      </c>
      <c r="E19" s="29">
        <v>23.5</v>
      </c>
      <c r="F19" s="24">
        <f>E19+E20</f>
        <v>52.5</v>
      </c>
      <c r="G19" s="20">
        <f t="shared" si="0"/>
        <v>17</v>
      </c>
      <c r="H19" s="19">
        <f>SUM(--(FREQUENCY((F$3:F$36&gt;F19)*F$3:F$36,F$3:F$36)&gt;0))</f>
        <v>12</v>
      </c>
      <c r="I19" s="32" t="s">
        <v>101</v>
      </c>
    </row>
    <row r="20" spans="1:9" ht="16.5" thickBot="1" x14ac:dyDescent="0.3">
      <c r="A20" s="19">
        <v>18</v>
      </c>
      <c r="B20" s="33" t="s">
        <v>226</v>
      </c>
      <c r="C20" s="26" t="s">
        <v>16</v>
      </c>
      <c r="D20" s="26">
        <v>3</v>
      </c>
      <c r="E20" s="29">
        <v>29</v>
      </c>
      <c r="F20" s="25"/>
      <c r="G20" s="20">
        <f t="shared" si="0"/>
        <v>13</v>
      </c>
      <c r="H20" s="19"/>
      <c r="I20" s="33" t="s">
        <v>101</v>
      </c>
    </row>
    <row r="21" spans="1:9" ht="16.5" thickBot="1" x14ac:dyDescent="0.3">
      <c r="A21" s="8">
        <v>19</v>
      </c>
      <c r="B21" s="48" t="s">
        <v>162</v>
      </c>
      <c r="C21" s="28" t="s">
        <v>17</v>
      </c>
      <c r="D21" s="31">
        <v>3</v>
      </c>
      <c r="E21" s="30">
        <v>29.5</v>
      </c>
      <c r="F21" s="15">
        <f>E21+E22</f>
        <v>55</v>
      </c>
      <c r="G21" s="14">
        <f t="shared" si="0"/>
        <v>12</v>
      </c>
      <c r="H21" s="5">
        <f>SUM(--(FREQUENCY((F$3:F$36&gt;F21)*F$3:F$36,F$3:F$36)&gt;0))</f>
        <v>10</v>
      </c>
      <c r="I21" s="32" t="s">
        <v>102</v>
      </c>
    </row>
    <row r="22" spans="1:9" ht="16.5" thickBot="1" x14ac:dyDescent="0.3">
      <c r="A22" s="8">
        <v>20</v>
      </c>
      <c r="B22" s="41" t="s">
        <v>227</v>
      </c>
      <c r="C22" s="28" t="s">
        <v>17</v>
      </c>
      <c r="D22" s="31">
        <v>3</v>
      </c>
      <c r="E22" s="30">
        <v>25.5</v>
      </c>
      <c r="F22" s="16"/>
      <c r="G22" s="14">
        <f t="shared" si="0"/>
        <v>15</v>
      </c>
      <c r="H22" s="5"/>
      <c r="I22" s="33" t="s">
        <v>103</v>
      </c>
    </row>
    <row r="23" spans="1:9" ht="16.5" thickBot="1" x14ac:dyDescent="0.3">
      <c r="A23" s="19">
        <v>21</v>
      </c>
      <c r="B23" s="43" t="s">
        <v>228</v>
      </c>
      <c r="C23" s="26" t="s">
        <v>18</v>
      </c>
      <c r="D23" s="26">
        <v>3</v>
      </c>
      <c r="E23" s="29">
        <v>30.5</v>
      </c>
      <c r="F23" s="24">
        <f>E23+E24</f>
        <v>55.5</v>
      </c>
      <c r="G23" s="20">
        <f t="shared" si="0"/>
        <v>11</v>
      </c>
      <c r="H23" s="19">
        <f>SUM(--(FREQUENCY((F$3:F$36&gt;F23)*F$3:F$36,F$3:F$36)&gt;0))</f>
        <v>9</v>
      </c>
      <c r="I23" s="45" t="s">
        <v>104</v>
      </c>
    </row>
    <row r="24" spans="1:9" ht="16.5" thickBot="1" x14ac:dyDescent="0.3">
      <c r="A24" s="19">
        <v>22</v>
      </c>
      <c r="B24" s="44" t="s">
        <v>229</v>
      </c>
      <c r="C24" s="26" t="s">
        <v>18</v>
      </c>
      <c r="D24" s="26">
        <v>3</v>
      </c>
      <c r="E24" s="29">
        <v>25</v>
      </c>
      <c r="F24" s="25"/>
      <c r="G24" s="20">
        <f t="shared" si="0"/>
        <v>16</v>
      </c>
      <c r="H24" s="19"/>
      <c r="I24" s="44" t="s">
        <v>105</v>
      </c>
    </row>
    <row r="25" spans="1:9" ht="16.5" thickBot="1" x14ac:dyDescent="0.3">
      <c r="A25" s="8">
        <v>23</v>
      </c>
      <c r="B25" s="32" t="s">
        <v>230</v>
      </c>
      <c r="C25" s="28" t="s">
        <v>19</v>
      </c>
      <c r="D25" s="31">
        <v>3</v>
      </c>
      <c r="E25" s="30">
        <v>25</v>
      </c>
      <c r="F25" s="17">
        <f>E25+E26</f>
        <v>36</v>
      </c>
      <c r="G25" s="14">
        <f t="shared" si="0"/>
        <v>16</v>
      </c>
      <c r="H25" s="5">
        <f>SUM(--(FREQUENCY((F$3:F$36&gt;F25)*F$3:F$36,F$3:F$36)&gt;0))</f>
        <v>16</v>
      </c>
      <c r="I25" s="32" t="s">
        <v>106</v>
      </c>
    </row>
    <row r="26" spans="1:9" ht="16.5" thickBot="1" x14ac:dyDescent="0.3">
      <c r="A26" s="8">
        <v>24</v>
      </c>
      <c r="B26" s="33" t="s">
        <v>231</v>
      </c>
      <c r="C26" s="28" t="s">
        <v>19</v>
      </c>
      <c r="D26" s="31">
        <v>3</v>
      </c>
      <c r="E26" s="30">
        <v>11</v>
      </c>
      <c r="F26" s="17"/>
      <c r="G26" s="14">
        <f t="shared" si="0"/>
        <v>23</v>
      </c>
      <c r="H26" s="5"/>
      <c r="I26" s="33" t="s">
        <v>107</v>
      </c>
    </row>
    <row r="27" spans="1:9" ht="16.5" thickBot="1" x14ac:dyDescent="0.3">
      <c r="A27" s="19">
        <v>25</v>
      </c>
      <c r="B27" s="32" t="s">
        <v>232</v>
      </c>
      <c r="C27" s="26" t="s">
        <v>20</v>
      </c>
      <c r="D27" s="26">
        <v>3</v>
      </c>
      <c r="E27" s="29">
        <v>41</v>
      </c>
      <c r="F27" s="24">
        <f>E27+E28</f>
        <v>80</v>
      </c>
      <c r="G27" s="20">
        <f t="shared" si="0"/>
        <v>2</v>
      </c>
      <c r="H27" s="19">
        <f>SUM(--(FREQUENCY((F$3:F$36&gt;F27)*F$3:F$36,F$3:F$36)&gt;0))</f>
        <v>1</v>
      </c>
      <c r="I27" s="36" t="s">
        <v>33</v>
      </c>
    </row>
    <row r="28" spans="1:9" ht="16.5" thickBot="1" x14ac:dyDescent="0.3">
      <c r="A28" s="19">
        <v>26</v>
      </c>
      <c r="B28" s="33" t="s">
        <v>168</v>
      </c>
      <c r="C28" s="26" t="s">
        <v>20</v>
      </c>
      <c r="D28" s="26">
        <v>3</v>
      </c>
      <c r="E28" s="29">
        <v>39</v>
      </c>
      <c r="F28" s="25"/>
      <c r="G28" s="20">
        <f t="shared" si="0"/>
        <v>3</v>
      </c>
      <c r="H28" s="19"/>
      <c r="I28" s="33" t="s">
        <v>108</v>
      </c>
    </row>
    <row r="29" spans="1:9" ht="16.5" thickBot="1" x14ac:dyDescent="0.3">
      <c r="A29" s="8">
        <v>27</v>
      </c>
      <c r="B29" s="32" t="s">
        <v>233</v>
      </c>
      <c r="C29" s="28" t="s">
        <v>21</v>
      </c>
      <c r="D29" s="31">
        <v>3</v>
      </c>
      <c r="E29" s="30">
        <v>42</v>
      </c>
      <c r="F29" s="17">
        <f>E29+E30</f>
        <v>72.5</v>
      </c>
      <c r="G29" s="14">
        <f t="shared" si="0"/>
        <v>1</v>
      </c>
      <c r="H29" s="5">
        <f>SUM(--(FREQUENCY((F$3:F$36&gt;F29)*F$3:F$36,F$3:F$36)&gt;0))</f>
        <v>2</v>
      </c>
      <c r="I29" s="32" t="s">
        <v>109</v>
      </c>
    </row>
    <row r="30" spans="1:9" ht="16.5" thickBot="1" x14ac:dyDescent="0.3">
      <c r="A30" s="8">
        <v>28</v>
      </c>
      <c r="B30" s="33" t="s">
        <v>234</v>
      </c>
      <c r="C30" s="28" t="s">
        <v>21</v>
      </c>
      <c r="D30" s="31">
        <v>3</v>
      </c>
      <c r="E30" s="30">
        <v>30.5</v>
      </c>
      <c r="F30" s="17"/>
      <c r="G30" s="14">
        <f t="shared" si="0"/>
        <v>11</v>
      </c>
      <c r="H30" s="5"/>
      <c r="I30" s="33" t="s">
        <v>110</v>
      </c>
    </row>
    <row r="31" spans="1:9" ht="16.5" thickBot="1" x14ac:dyDescent="0.3">
      <c r="A31" s="19">
        <v>29</v>
      </c>
      <c r="B31" s="32" t="s">
        <v>235</v>
      </c>
      <c r="C31" s="26" t="s">
        <v>22</v>
      </c>
      <c r="D31" s="26">
        <v>3</v>
      </c>
      <c r="E31" s="29">
        <v>33.5</v>
      </c>
      <c r="F31" s="24">
        <f>E31+E32</f>
        <v>61</v>
      </c>
      <c r="G31" s="20">
        <f t="shared" si="0"/>
        <v>7</v>
      </c>
      <c r="H31" s="19">
        <f>SUM(--(FREQUENCY((F$3:F$36&gt;F31)*F$3:F$36,F$3:F$36)&gt;0))</f>
        <v>7</v>
      </c>
      <c r="I31" s="36" t="s">
        <v>111</v>
      </c>
    </row>
    <row r="32" spans="1:9" ht="16.5" thickBot="1" x14ac:dyDescent="0.3">
      <c r="A32" s="19">
        <v>30</v>
      </c>
      <c r="B32" s="33" t="s">
        <v>236</v>
      </c>
      <c r="C32" s="26" t="s">
        <v>22</v>
      </c>
      <c r="D32" s="26">
        <v>3</v>
      </c>
      <c r="E32" s="29">
        <v>27.5</v>
      </c>
      <c r="F32" s="25"/>
      <c r="G32" s="20">
        <f t="shared" si="0"/>
        <v>14</v>
      </c>
      <c r="H32" s="19"/>
      <c r="I32" s="33" t="s">
        <v>112</v>
      </c>
    </row>
    <row r="33" spans="1:9" ht="16.5" thickBot="1" x14ac:dyDescent="0.3">
      <c r="A33" s="8">
        <v>31</v>
      </c>
      <c r="B33" s="32" t="s">
        <v>237</v>
      </c>
      <c r="C33" s="28" t="s">
        <v>23</v>
      </c>
      <c r="D33" s="31">
        <v>3</v>
      </c>
      <c r="E33" s="30">
        <v>33.5</v>
      </c>
      <c r="F33" s="17">
        <f>E33+E34</f>
        <v>49</v>
      </c>
      <c r="G33" s="14">
        <f t="shared" si="0"/>
        <v>7</v>
      </c>
      <c r="H33" s="5">
        <f>SUM(--(FREQUENCY((F$3:F$36&gt;F33)*F$3:F$36,F$3:F$36)&gt;0))</f>
        <v>14</v>
      </c>
      <c r="I33" s="46" t="s">
        <v>113</v>
      </c>
    </row>
    <row r="34" spans="1:9" ht="16.5" thickBot="1" x14ac:dyDescent="0.3">
      <c r="A34" s="8">
        <v>32</v>
      </c>
      <c r="B34" s="33" t="s">
        <v>238</v>
      </c>
      <c r="C34" s="28" t="s">
        <v>23</v>
      </c>
      <c r="D34" s="31">
        <v>3</v>
      </c>
      <c r="E34" s="30">
        <v>15.5</v>
      </c>
      <c r="F34" s="17"/>
      <c r="G34" s="14">
        <f t="shared" si="0"/>
        <v>21</v>
      </c>
      <c r="H34" s="5"/>
      <c r="I34" s="49" t="s">
        <v>114</v>
      </c>
    </row>
    <row r="35" spans="1:9" ht="16.5" thickBot="1" x14ac:dyDescent="0.3">
      <c r="A35" s="19">
        <v>33</v>
      </c>
      <c r="B35" s="32" t="s">
        <v>239</v>
      </c>
      <c r="C35" s="26" t="s">
        <v>24</v>
      </c>
      <c r="D35" s="26">
        <v>3</v>
      </c>
      <c r="E35" s="29">
        <v>33.5</v>
      </c>
      <c r="F35" s="24">
        <f>E35+E36</f>
        <v>68.5</v>
      </c>
      <c r="G35" s="20">
        <f t="shared" si="0"/>
        <v>7</v>
      </c>
      <c r="H35" s="19">
        <f>SUM(--(FREQUENCY((F$3:F$36&gt;F35)*F$3:F$36,F$3:F$36)&gt;0))</f>
        <v>4</v>
      </c>
      <c r="I35" s="2" t="s">
        <v>115</v>
      </c>
    </row>
    <row r="36" spans="1:9" ht="16.5" thickBot="1" x14ac:dyDescent="0.3">
      <c r="A36" s="19">
        <v>34</v>
      </c>
      <c r="B36" s="33" t="s">
        <v>240</v>
      </c>
      <c r="C36" s="26" t="s">
        <v>24</v>
      </c>
      <c r="D36" s="26">
        <v>3</v>
      </c>
      <c r="E36" s="29">
        <v>35</v>
      </c>
      <c r="F36" s="25"/>
      <c r="G36" s="20">
        <f t="shared" si="0"/>
        <v>6</v>
      </c>
      <c r="H36" s="19"/>
      <c r="I36" s="2" t="s">
        <v>115</v>
      </c>
    </row>
  </sheetData>
  <sheetProtection formatCells="0" formatColumns="0" formatRows="0"/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13" zoomScale="90" zoomScaleNormal="90" workbookViewId="0">
      <selection activeCell="B38" sqref="B38"/>
    </sheetView>
  </sheetViews>
  <sheetFormatPr defaultRowHeight="15" x14ac:dyDescent="0.25"/>
  <cols>
    <col min="1" max="1" width="4.85546875" customWidth="1"/>
    <col min="2" max="2" width="25.7109375" customWidth="1"/>
    <col min="3" max="3" width="24.28515625" customWidth="1"/>
    <col min="4" max="4" width="7.140625" customWidth="1"/>
    <col min="5" max="5" width="13.42578125" style="18" customWidth="1"/>
    <col min="6" max="6" width="13.42578125" style="18" hidden="1" customWidth="1"/>
    <col min="7" max="7" width="11.42578125" style="18" customWidth="1"/>
    <col min="8" max="8" width="24.42578125" hidden="1" customWidth="1"/>
    <col min="9" max="9" width="25.7109375" customWidth="1"/>
  </cols>
  <sheetData>
    <row r="1" spans="1:9" ht="15.75" x14ac:dyDescent="0.25">
      <c r="A1" s="56" t="s">
        <v>27</v>
      </c>
      <c r="B1" s="56"/>
      <c r="C1" s="56"/>
      <c r="D1" s="56"/>
      <c r="E1" s="56"/>
      <c r="F1" s="56"/>
      <c r="G1" s="56"/>
      <c r="H1" s="56"/>
      <c r="I1" s="56"/>
    </row>
    <row r="2" spans="1:9" ht="32.25" thickBot="1" x14ac:dyDescent="0.3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6.5" thickBot="1" x14ac:dyDescent="0.3">
      <c r="A3" s="19">
        <v>1</v>
      </c>
      <c r="B3" s="32" t="s">
        <v>241</v>
      </c>
      <c r="C3" s="26" t="s">
        <v>8</v>
      </c>
      <c r="D3" s="26">
        <v>4</v>
      </c>
      <c r="E3" s="29">
        <v>18</v>
      </c>
      <c r="F3" s="24">
        <f>E3+E4</f>
        <v>31</v>
      </c>
      <c r="G3" s="20">
        <f>SUM(--(FREQUENCY((E$3:E$36&gt;E3)*E$3:E$36,E$3:E$36)&gt;0))</f>
        <v>17</v>
      </c>
      <c r="H3" s="19">
        <f>SUM(--(FREQUENCY((F$3:F$36&gt;F3)*F$3:F$36,F$3:F$36)&gt;0))</f>
        <v>11</v>
      </c>
      <c r="I3" s="32" t="s">
        <v>116</v>
      </c>
    </row>
    <row r="4" spans="1:9" ht="16.5" thickBot="1" x14ac:dyDescent="0.3">
      <c r="A4" s="19">
        <v>2</v>
      </c>
      <c r="B4" s="33" t="s">
        <v>143</v>
      </c>
      <c r="C4" s="26" t="s">
        <v>8</v>
      </c>
      <c r="D4" s="26">
        <v>4</v>
      </c>
      <c r="E4" s="29">
        <v>13</v>
      </c>
      <c r="F4" s="25"/>
      <c r="G4" s="20">
        <f t="shared" ref="G4:G36" si="0">SUM(--(FREQUENCY((E$3:E$36&gt;E4)*E$3:E$36,E$3:E$36)&gt;0))</f>
        <v>22</v>
      </c>
      <c r="H4" s="19"/>
      <c r="I4" s="33" t="s">
        <v>142</v>
      </c>
    </row>
    <row r="5" spans="1:9" ht="16.5" thickBot="1" x14ac:dyDescent="0.3">
      <c r="A5" s="8">
        <v>3</v>
      </c>
      <c r="B5" s="32" t="s">
        <v>242</v>
      </c>
      <c r="C5" s="28" t="s">
        <v>9</v>
      </c>
      <c r="D5" s="31">
        <v>4</v>
      </c>
      <c r="E5" s="30">
        <v>27</v>
      </c>
      <c r="F5" s="15">
        <f>E5+E6</f>
        <v>48.5</v>
      </c>
      <c r="G5" s="14">
        <f t="shared" si="0"/>
        <v>8</v>
      </c>
      <c r="H5" s="8">
        <f>SUM(--(FREQUENCY((F$3:F$36&gt;F5)*F$3:F$36,F$3:F$36)&gt;0))</f>
        <v>6</v>
      </c>
      <c r="I5" s="36" t="s">
        <v>117</v>
      </c>
    </row>
    <row r="6" spans="1:9" ht="16.5" thickBot="1" x14ac:dyDescent="0.3">
      <c r="A6" s="8">
        <v>4</v>
      </c>
      <c r="B6" s="33" t="s">
        <v>243</v>
      </c>
      <c r="C6" s="28" t="s">
        <v>9</v>
      </c>
      <c r="D6" s="31">
        <v>4</v>
      </c>
      <c r="E6" s="30">
        <v>21.5</v>
      </c>
      <c r="F6" s="16"/>
      <c r="G6" s="14">
        <f t="shared" si="0"/>
        <v>15</v>
      </c>
      <c r="H6" s="8"/>
      <c r="I6" s="33" t="s">
        <v>89</v>
      </c>
    </row>
    <row r="7" spans="1:9" ht="16.5" thickBot="1" x14ac:dyDescent="0.3">
      <c r="A7" s="19">
        <v>5</v>
      </c>
      <c r="B7" s="32" t="s">
        <v>244</v>
      </c>
      <c r="C7" s="26" t="s">
        <v>10</v>
      </c>
      <c r="D7" s="26">
        <v>4</v>
      </c>
      <c r="E7" s="29">
        <v>25</v>
      </c>
      <c r="F7" s="24">
        <f>E7+E8</f>
        <v>32</v>
      </c>
      <c r="G7" s="20">
        <f t="shared" si="0"/>
        <v>11</v>
      </c>
      <c r="H7" s="19">
        <f>SUM(--(FREQUENCY((F$3:F$36&gt;F7)*F$3:F$36,F$3:F$36)&gt;0))</f>
        <v>10</v>
      </c>
      <c r="I7" s="34" t="s">
        <v>118</v>
      </c>
    </row>
    <row r="8" spans="1:9" ht="16.5" thickBot="1" x14ac:dyDescent="0.3">
      <c r="A8" s="19">
        <v>6</v>
      </c>
      <c r="B8" s="33" t="s">
        <v>245</v>
      </c>
      <c r="C8" s="26" t="s">
        <v>10</v>
      </c>
      <c r="D8" s="26">
        <v>4</v>
      </c>
      <c r="E8" s="29">
        <v>7</v>
      </c>
      <c r="F8" s="25"/>
      <c r="G8" s="20">
        <f t="shared" si="0"/>
        <v>26</v>
      </c>
      <c r="H8" s="19"/>
      <c r="I8" s="35" t="s">
        <v>119</v>
      </c>
    </row>
    <row r="9" spans="1:9" ht="16.5" thickBot="1" x14ac:dyDescent="0.3">
      <c r="A9" s="8">
        <v>7</v>
      </c>
      <c r="B9" s="32" t="s">
        <v>246</v>
      </c>
      <c r="C9" s="28" t="s">
        <v>11</v>
      </c>
      <c r="D9" s="31">
        <v>4</v>
      </c>
      <c r="E9" s="30">
        <v>11</v>
      </c>
      <c r="F9" s="15">
        <f>E9+E10</f>
        <v>33.5</v>
      </c>
      <c r="G9" s="14">
        <f>SUM(--(FREQUENCY((E$3:E$36&gt;E9)*E$3:E$36,E$3:E$36)&gt;0))</f>
        <v>24</v>
      </c>
      <c r="H9" s="8">
        <f>SUM(--(FREQUENCY((F$3:F$36&gt;F9)*F$3:F$36,F$3:F$36)&gt;0))</f>
        <v>9</v>
      </c>
      <c r="I9" s="50" t="s">
        <v>120</v>
      </c>
    </row>
    <row r="10" spans="1:9" ht="16.5" thickBot="1" x14ac:dyDescent="0.3">
      <c r="A10" s="8">
        <v>8</v>
      </c>
      <c r="B10" s="33" t="s">
        <v>247</v>
      </c>
      <c r="C10" s="28" t="s">
        <v>11</v>
      </c>
      <c r="D10" s="31">
        <v>4</v>
      </c>
      <c r="E10" s="30">
        <v>22.5</v>
      </c>
      <c r="F10" s="16"/>
      <c r="G10" s="14">
        <f t="shared" si="0"/>
        <v>13</v>
      </c>
      <c r="H10" s="8"/>
      <c r="I10" s="41" t="s">
        <v>121</v>
      </c>
    </row>
    <row r="11" spans="1:9" ht="16.5" thickBot="1" x14ac:dyDescent="0.3">
      <c r="A11" s="19">
        <v>9</v>
      </c>
      <c r="B11" s="32" t="s">
        <v>248</v>
      </c>
      <c r="C11" s="26" t="s">
        <v>12</v>
      </c>
      <c r="D11" s="26">
        <v>4</v>
      </c>
      <c r="E11" s="29">
        <v>33</v>
      </c>
      <c r="F11" s="24">
        <f>E11+E12</f>
        <v>55.5</v>
      </c>
      <c r="G11" s="20">
        <f t="shared" si="0"/>
        <v>2</v>
      </c>
      <c r="H11" s="19">
        <f>SUM(--(FREQUENCY((F$3:F$36&gt;F11)*F$3:F$36,F$3:F$36)&gt;0))</f>
        <v>4</v>
      </c>
      <c r="I11" s="32" t="s">
        <v>47</v>
      </c>
    </row>
    <row r="12" spans="1:9" ht="16.5" thickBot="1" x14ac:dyDescent="0.3">
      <c r="A12" s="19">
        <v>10</v>
      </c>
      <c r="B12" s="33" t="s">
        <v>249</v>
      </c>
      <c r="C12" s="26" t="s">
        <v>12</v>
      </c>
      <c r="D12" s="26">
        <v>4</v>
      </c>
      <c r="E12" s="29">
        <v>22.5</v>
      </c>
      <c r="F12" s="25"/>
      <c r="G12" s="20">
        <f t="shared" si="0"/>
        <v>13</v>
      </c>
      <c r="H12" s="19"/>
      <c r="I12" s="33" t="s">
        <v>48</v>
      </c>
    </row>
    <row r="13" spans="1:9" ht="16.5" thickBot="1" x14ac:dyDescent="0.3">
      <c r="A13" s="8">
        <v>11</v>
      </c>
      <c r="B13" s="32" t="s">
        <v>250</v>
      </c>
      <c r="C13" s="28" t="s">
        <v>13</v>
      </c>
      <c r="D13" s="31">
        <v>4</v>
      </c>
      <c r="E13" s="30">
        <v>23</v>
      </c>
      <c r="F13" s="15">
        <f>E13+E14</f>
        <v>31</v>
      </c>
      <c r="G13" s="14">
        <f t="shared" si="0"/>
        <v>12</v>
      </c>
      <c r="H13" s="5">
        <f>SUM(--(FREQUENCY((F$3:F$36&gt;F13)*F$3:F$36,F$3:F$36)&gt;0))</f>
        <v>11</v>
      </c>
      <c r="I13" s="2" t="s">
        <v>122</v>
      </c>
    </row>
    <row r="14" spans="1:9" ht="16.5" thickBot="1" x14ac:dyDescent="0.3">
      <c r="A14" s="8">
        <v>12</v>
      </c>
      <c r="B14" s="33" t="s">
        <v>251</v>
      </c>
      <c r="C14" s="28" t="s">
        <v>13</v>
      </c>
      <c r="D14" s="31">
        <v>4</v>
      </c>
      <c r="E14" s="30">
        <v>8</v>
      </c>
      <c r="F14" s="16"/>
      <c r="G14" s="14">
        <f t="shared" si="0"/>
        <v>25</v>
      </c>
      <c r="H14" s="5"/>
      <c r="I14" s="2" t="s">
        <v>122</v>
      </c>
    </row>
    <row r="15" spans="1:9" ht="16.5" thickBot="1" x14ac:dyDescent="0.3">
      <c r="A15" s="19">
        <v>13</v>
      </c>
      <c r="B15" s="32" t="s">
        <v>252</v>
      </c>
      <c r="C15" s="26" t="s">
        <v>14</v>
      </c>
      <c r="D15" s="26">
        <v>4</v>
      </c>
      <c r="E15" s="29">
        <v>36</v>
      </c>
      <c r="F15" s="24">
        <f>E15+E16</f>
        <v>58</v>
      </c>
      <c r="G15" s="20">
        <f t="shared" si="0"/>
        <v>1</v>
      </c>
      <c r="H15" s="19">
        <f>SUM(--(FREQUENCY((F$3:F$36&gt;F15)*F$3:F$36,F$3:F$36)&gt;0))</f>
        <v>3</v>
      </c>
      <c r="I15" s="32" t="s">
        <v>123</v>
      </c>
    </row>
    <row r="16" spans="1:9" ht="16.5" thickBot="1" x14ac:dyDescent="0.3">
      <c r="A16" s="19">
        <v>14</v>
      </c>
      <c r="B16" s="33" t="s">
        <v>253</v>
      </c>
      <c r="C16" s="26" t="s">
        <v>14</v>
      </c>
      <c r="D16" s="26">
        <v>4</v>
      </c>
      <c r="E16" s="29">
        <v>22</v>
      </c>
      <c r="F16" s="25"/>
      <c r="G16" s="20">
        <f t="shared" si="0"/>
        <v>14</v>
      </c>
      <c r="H16" s="19"/>
      <c r="I16" s="33" t="s">
        <v>124</v>
      </c>
    </row>
    <row r="17" spans="1:9" ht="16.5" thickBot="1" x14ac:dyDescent="0.3">
      <c r="A17" s="8">
        <v>15</v>
      </c>
      <c r="B17" s="32" t="s">
        <v>254</v>
      </c>
      <c r="C17" s="28" t="s">
        <v>15</v>
      </c>
      <c r="D17" s="31">
        <v>4</v>
      </c>
      <c r="E17" s="30">
        <v>19.5</v>
      </c>
      <c r="F17" s="15">
        <f>E17+E18</f>
        <v>27.5</v>
      </c>
      <c r="G17" s="14">
        <f t="shared" si="0"/>
        <v>16</v>
      </c>
      <c r="H17" s="5">
        <f>SUM(--(FREQUENCY((F$3:F$36&gt;F17)*F$3:F$36,F$3:F$36)&gt;0))</f>
        <v>13</v>
      </c>
      <c r="I17" s="36" t="s">
        <v>125</v>
      </c>
    </row>
    <row r="18" spans="1:9" ht="16.5" thickBot="1" x14ac:dyDescent="0.3">
      <c r="A18" s="8">
        <v>16</v>
      </c>
      <c r="B18" s="33" t="s">
        <v>255</v>
      </c>
      <c r="C18" s="28" t="s">
        <v>15</v>
      </c>
      <c r="D18" s="31">
        <v>4</v>
      </c>
      <c r="E18" s="30">
        <v>8</v>
      </c>
      <c r="F18" s="16"/>
      <c r="G18" s="14">
        <f t="shared" si="0"/>
        <v>25</v>
      </c>
      <c r="H18" s="5"/>
      <c r="I18" s="33" t="s">
        <v>126</v>
      </c>
    </row>
    <row r="19" spans="1:9" ht="16.5" thickBot="1" x14ac:dyDescent="0.3">
      <c r="A19" s="19">
        <v>17</v>
      </c>
      <c r="B19" s="32" t="s">
        <v>217</v>
      </c>
      <c r="C19" s="26" t="s">
        <v>16</v>
      </c>
      <c r="D19" s="26">
        <v>4</v>
      </c>
      <c r="E19" s="29">
        <v>14</v>
      </c>
      <c r="F19" s="24">
        <f>E19+E20</f>
        <v>30</v>
      </c>
      <c r="G19" s="20">
        <f t="shared" si="0"/>
        <v>21</v>
      </c>
      <c r="H19" s="19">
        <f>SUM(--(FREQUENCY((F$3:F$36&gt;F19)*F$3:F$36,F$3:F$36)&gt;0))</f>
        <v>12</v>
      </c>
      <c r="I19" s="36" t="s">
        <v>127</v>
      </c>
    </row>
    <row r="20" spans="1:9" ht="16.5" thickBot="1" x14ac:dyDescent="0.3">
      <c r="A20" s="19">
        <v>18</v>
      </c>
      <c r="B20" s="33" t="s">
        <v>256</v>
      </c>
      <c r="C20" s="26" t="s">
        <v>16</v>
      </c>
      <c r="D20" s="26">
        <v>4</v>
      </c>
      <c r="E20" s="29">
        <v>16</v>
      </c>
      <c r="F20" s="25"/>
      <c r="G20" s="20">
        <f t="shared" si="0"/>
        <v>19</v>
      </c>
      <c r="H20" s="19"/>
      <c r="I20" s="33" t="s">
        <v>127</v>
      </c>
    </row>
    <row r="21" spans="1:9" ht="16.5" thickBot="1" x14ac:dyDescent="0.3">
      <c r="A21" s="8">
        <v>19</v>
      </c>
      <c r="B21" s="48" t="s">
        <v>257</v>
      </c>
      <c r="C21" s="28" t="s">
        <v>17</v>
      </c>
      <c r="D21" s="31">
        <v>4</v>
      </c>
      <c r="E21" s="30">
        <v>27.5</v>
      </c>
      <c r="F21" s="15">
        <f>E21+E22</f>
        <v>53.5</v>
      </c>
      <c r="G21" s="14">
        <f t="shared" si="0"/>
        <v>7</v>
      </c>
      <c r="H21" s="8">
        <f>SUM(--(FREQUENCY((F$3:F$36&gt;F21)*F$3:F$36,F$3:F$36)&gt;0))</f>
        <v>5</v>
      </c>
      <c r="I21" s="32" t="s">
        <v>128</v>
      </c>
    </row>
    <row r="22" spans="1:9" ht="16.5" thickBot="1" x14ac:dyDescent="0.3">
      <c r="A22" s="8">
        <v>20</v>
      </c>
      <c r="B22" s="33" t="s">
        <v>258</v>
      </c>
      <c r="C22" s="28" t="s">
        <v>17</v>
      </c>
      <c r="D22" s="31">
        <v>4</v>
      </c>
      <c r="E22" s="30">
        <v>26</v>
      </c>
      <c r="F22" s="16"/>
      <c r="G22" s="14">
        <f t="shared" si="0"/>
        <v>10</v>
      </c>
      <c r="H22" s="8"/>
      <c r="I22" s="33" t="s">
        <v>128</v>
      </c>
    </row>
    <row r="23" spans="1:9" ht="15.75" x14ac:dyDescent="0.25">
      <c r="A23" s="19">
        <v>21</v>
      </c>
      <c r="B23" s="2" t="s">
        <v>259</v>
      </c>
      <c r="C23" s="26" t="s">
        <v>18</v>
      </c>
      <c r="D23" s="26">
        <v>4</v>
      </c>
      <c r="E23" s="29">
        <v>26.5</v>
      </c>
      <c r="F23" s="24">
        <f>E23+E24</f>
        <v>48.5</v>
      </c>
      <c r="G23" s="20">
        <f t="shared" si="0"/>
        <v>9</v>
      </c>
      <c r="H23" s="19">
        <f>SUM(--(FREQUENCY((F$3:F$36&gt;F23)*F$3:F$36,F$3:F$36)&gt;0))</f>
        <v>6</v>
      </c>
      <c r="I23" s="2" t="s">
        <v>129</v>
      </c>
    </row>
    <row r="24" spans="1:9" ht="16.5" thickBot="1" x14ac:dyDescent="0.3">
      <c r="A24" s="19">
        <v>22</v>
      </c>
      <c r="B24" s="2" t="s">
        <v>260</v>
      </c>
      <c r="C24" s="26" t="s">
        <v>18</v>
      </c>
      <c r="D24" s="26">
        <v>4</v>
      </c>
      <c r="E24" s="29">
        <v>22</v>
      </c>
      <c r="F24" s="25"/>
      <c r="G24" s="20">
        <f t="shared" si="0"/>
        <v>14</v>
      </c>
      <c r="H24" s="19"/>
      <c r="I24" s="2" t="s">
        <v>129</v>
      </c>
    </row>
    <row r="25" spans="1:9" ht="16.5" thickBot="1" x14ac:dyDescent="0.3">
      <c r="A25" s="8">
        <v>23</v>
      </c>
      <c r="B25" s="32" t="s">
        <v>261</v>
      </c>
      <c r="C25" s="28" t="s">
        <v>19</v>
      </c>
      <c r="D25" s="31">
        <v>4</v>
      </c>
      <c r="E25" s="30">
        <v>28.5</v>
      </c>
      <c r="F25" s="17">
        <f>E25+E26</f>
        <v>40.5</v>
      </c>
      <c r="G25" s="14">
        <f t="shared" si="0"/>
        <v>6</v>
      </c>
      <c r="H25" s="8">
        <f>SUM(--(FREQUENCY((F$3:F$36&gt;F25)*F$3:F$36,F$3:F$36)&gt;0))</f>
        <v>8</v>
      </c>
      <c r="I25" s="32" t="s">
        <v>130</v>
      </c>
    </row>
    <row r="26" spans="1:9" ht="16.5" thickBot="1" x14ac:dyDescent="0.3">
      <c r="A26" s="8">
        <v>24</v>
      </c>
      <c r="B26" s="33" t="s">
        <v>262</v>
      </c>
      <c r="C26" s="28" t="s">
        <v>19</v>
      </c>
      <c r="D26" s="31">
        <v>4</v>
      </c>
      <c r="E26" s="30">
        <v>12</v>
      </c>
      <c r="F26" s="17"/>
      <c r="G26" s="14">
        <f t="shared" si="0"/>
        <v>23</v>
      </c>
      <c r="H26" s="8"/>
      <c r="I26" s="33" t="s">
        <v>131</v>
      </c>
    </row>
    <row r="27" spans="1:9" ht="16.5" thickBot="1" x14ac:dyDescent="0.3">
      <c r="A27" s="19">
        <v>25</v>
      </c>
      <c r="B27" s="32" t="s">
        <v>263</v>
      </c>
      <c r="C27" s="26" t="s">
        <v>20</v>
      </c>
      <c r="D27" s="26">
        <v>4</v>
      </c>
      <c r="E27" s="29">
        <v>30</v>
      </c>
      <c r="F27" s="24">
        <f>E27+E28</f>
        <v>62.5</v>
      </c>
      <c r="G27" s="20">
        <f t="shared" si="0"/>
        <v>5</v>
      </c>
      <c r="H27" s="19">
        <f>SUM(--(FREQUENCY((F$3:F$36&gt;F27)*F$3:F$36,F$3:F$36)&gt;0))</f>
        <v>2</v>
      </c>
      <c r="I27" s="36" t="s">
        <v>132</v>
      </c>
    </row>
    <row r="28" spans="1:9" ht="16.5" thickBot="1" x14ac:dyDescent="0.3">
      <c r="A28" s="19">
        <v>26</v>
      </c>
      <c r="B28" s="33" t="s">
        <v>265</v>
      </c>
      <c r="C28" s="26" t="s">
        <v>20</v>
      </c>
      <c r="D28" s="26">
        <v>4</v>
      </c>
      <c r="E28" s="29">
        <v>32.5</v>
      </c>
      <c r="F28" s="25"/>
      <c r="G28" s="20">
        <f t="shared" si="0"/>
        <v>3</v>
      </c>
      <c r="H28" s="19"/>
      <c r="I28" s="33" t="s">
        <v>133</v>
      </c>
    </row>
    <row r="29" spans="1:9" ht="16.5" thickBot="1" x14ac:dyDescent="0.3">
      <c r="A29" s="8">
        <v>27</v>
      </c>
      <c r="B29" s="32" t="s">
        <v>264</v>
      </c>
      <c r="C29" s="28" t="s">
        <v>21</v>
      </c>
      <c r="D29" s="31">
        <v>4</v>
      </c>
      <c r="E29" s="30">
        <v>26</v>
      </c>
      <c r="F29" s="17">
        <f>E29+E30</f>
        <v>48.5</v>
      </c>
      <c r="G29" s="14">
        <f t="shared" si="0"/>
        <v>10</v>
      </c>
      <c r="H29" s="8">
        <f>SUM(--(FREQUENCY((F$3:F$36&gt;F29)*F$3:F$36,F$3:F$36)&gt;0))</f>
        <v>6</v>
      </c>
      <c r="I29" s="32" t="s">
        <v>134</v>
      </c>
    </row>
    <row r="30" spans="1:9" ht="16.5" thickBot="1" x14ac:dyDescent="0.3">
      <c r="A30" s="8">
        <v>28</v>
      </c>
      <c r="B30" s="33" t="s">
        <v>266</v>
      </c>
      <c r="C30" s="28" t="s">
        <v>21</v>
      </c>
      <c r="D30" s="31">
        <v>4</v>
      </c>
      <c r="E30" s="30">
        <v>22.5</v>
      </c>
      <c r="F30" s="17"/>
      <c r="G30" s="14">
        <f t="shared" si="0"/>
        <v>13</v>
      </c>
      <c r="H30" s="8"/>
      <c r="I30" s="33" t="s">
        <v>134</v>
      </c>
    </row>
    <row r="31" spans="1:9" ht="16.5" thickBot="1" x14ac:dyDescent="0.3">
      <c r="A31" s="19">
        <v>29</v>
      </c>
      <c r="B31" s="32" t="s">
        <v>267</v>
      </c>
      <c r="C31" s="26" t="s">
        <v>22</v>
      </c>
      <c r="D31" s="26">
        <v>4</v>
      </c>
      <c r="E31" s="29">
        <v>17</v>
      </c>
      <c r="F31" s="24">
        <f>E31+E32</f>
        <v>32</v>
      </c>
      <c r="G31" s="20">
        <f t="shared" si="0"/>
        <v>18</v>
      </c>
      <c r="H31" s="19">
        <f>SUM(--(FREQUENCY((F$3:F$36&gt;F31)*F$3:F$36,F$3:F$36)&gt;0))</f>
        <v>10</v>
      </c>
      <c r="I31" s="51" t="s">
        <v>135</v>
      </c>
    </row>
    <row r="32" spans="1:9" ht="16.5" thickBot="1" x14ac:dyDescent="0.3">
      <c r="A32" s="19">
        <v>30</v>
      </c>
      <c r="B32" s="33" t="s">
        <v>268</v>
      </c>
      <c r="C32" s="26" t="s">
        <v>22</v>
      </c>
      <c r="D32" s="26">
        <v>4</v>
      </c>
      <c r="E32" s="29">
        <v>15</v>
      </c>
      <c r="F32" s="25"/>
      <c r="G32" s="20">
        <f t="shared" si="0"/>
        <v>20</v>
      </c>
      <c r="H32" s="19"/>
      <c r="I32" s="33" t="s">
        <v>136</v>
      </c>
    </row>
    <row r="33" spans="1:9" ht="16.5" thickBot="1" x14ac:dyDescent="0.3">
      <c r="A33" s="8">
        <v>31</v>
      </c>
      <c r="B33" s="32" t="s">
        <v>269</v>
      </c>
      <c r="C33" s="28" t="s">
        <v>23</v>
      </c>
      <c r="D33" s="31">
        <v>4</v>
      </c>
      <c r="E33" s="30">
        <v>23</v>
      </c>
      <c r="F33" s="17">
        <f>E33+E34</f>
        <v>45</v>
      </c>
      <c r="G33" s="14">
        <f t="shared" si="0"/>
        <v>12</v>
      </c>
      <c r="H33" s="5">
        <f>SUM(--(FREQUENCY((F$3:F$36&gt;F33)*F$3:F$36,F$3:F$36)&gt;0))</f>
        <v>7</v>
      </c>
      <c r="I33" s="52" t="s">
        <v>137</v>
      </c>
    </row>
    <row r="34" spans="1:9" ht="16.5" thickBot="1" x14ac:dyDescent="0.3">
      <c r="A34" s="8">
        <v>32</v>
      </c>
      <c r="B34" s="33" t="s">
        <v>199</v>
      </c>
      <c r="C34" s="28" t="s">
        <v>23</v>
      </c>
      <c r="D34" s="31">
        <v>4</v>
      </c>
      <c r="E34" s="30">
        <v>22</v>
      </c>
      <c r="F34" s="17"/>
      <c r="G34" s="14">
        <f t="shared" si="0"/>
        <v>14</v>
      </c>
      <c r="H34" s="5"/>
      <c r="I34" s="47" t="s">
        <v>138</v>
      </c>
    </row>
    <row r="35" spans="1:9" ht="16.5" thickBot="1" x14ac:dyDescent="0.3">
      <c r="A35" s="19">
        <v>33</v>
      </c>
      <c r="B35" s="32" t="s">
        <v>270</v>
      </c>
      <c r="C35" s="26" t="s">
        <v>24</v>
      </c>
      <c r="D35" s="26">
        <v>4</v>
      </c>
      <c r="E35" s="29">
        <v>32</v>
      </c>
      <c r="F35" s="24">
        <f>E35+E36</f>
        <v>68</v>
      </c>
      <c r="G35" s="20">
        <f t="shared" si="0"/>
        <v>4</v>
      </c>
      <c r="H35" s="19">
        <f>SUM(--(FREQUENCY((F$3:F$36&gt;F35)*F$3:F$36,F$3:F$36)&gt;0))</f>
        <v>1</v>
      </c>
      <c r="I35" s="2" t="s">
        <v>139</v>
      </c>
    </row>
    <row r="36" spans="1:9" ht="16.5" thickBot="1" x14ac:dyDescent="0.3">
      <c r="A36" s="19">
        <v>34</v>
      </c>
      <c r="B36" s="33" t="s">
        <v>271</v>
      </c>
      <c r="C36" s="26" t="s">
        <v>24</v>
      </c>
      <c r="D36" s="26">
        <v>4</v>
      </c>
      <c r="E36" s="29">
        <v>36</v>
      </c>
      <c r="F36" s="25"/>
      <c r="G36" s="20">
        <f t="shared" si="0"/>
        <v>1</v>
      </c>
      <c r="H36" s="19"/>
      <c r="I36" s="2" t="s">
        <v>139</v>
      </c>
    </row>
  </sheetData>
  <sheetProtection formatCells="0" formatColumns="0" formatRows="0"/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zoomScale="90" zoomScaleNormal="90" workbookViewId="0">
      <selection activeCell="B3" sqref="B3"/>
    </sheetView>
  </sheetViews>
  <sheetFormatPr defaultColWidth="19.140625" defaultRowHeight="15.75" x14ac:dyDescent="0.25"/>
  <cols>
    <col min="1" max="1" width="5.42578125" style="7" customWidth="1"/>
    <col min="2" max="2" width="25.7109375" style="7" customWidth="1"/>
    <col min="3" max="3" width="24.42578125" style="9" customWidth="1"/>
    <col min="4" max="4" width="7.140625" style="4" customWidth="1"/>
    <col min="5" max="5" width="10.28515625" style="4" customWidth="1"/>
    <col min="6" max="6" width="13.140625" style="4" customWidth="1"/>
    <col min="7" max="7" width="11.42578125" style="4" customWidth="1"/>
    <col min="8" max="8" width="11.7109375" style="4" customWidth="1"/>
    <col min="9" max="9" width="25.7109375" style="7" customWidth="1"/>
    <col min="10" max="11" width="19.140625" style="2" hidden="1" customWidth="1"/>
    <col min="12" max="16384" width="19.140625" style="2"/>
  </cols>
  <sheetData>
    <row r="1" spans="1:11" ht="21" customHeight="1" x14ac:dyDescent="0.25">
      <c r="A1" s="56" t="s">
        <v>27</v>
      </c>
      <c r="B1" s="56"/>
      <c r="C1" s="56"/>
      <c r="D1" s="56"/>
      <c r="E1" s="56"/>
      <c r="F1" s="56"/>
      <c r="G1" s="56"/>
      <c r="H1" s="56"/>
      <c r="I1" s="56"/>
    </row>
    <row r="2" spans="1:11" ht="34.5" customHeight="1" x14ac:dyDescent="0.25">
      <c r="A2" s="1" t="s">
        <v>5</v>
      </c>
      <c r="B2" s="1" t="s">
        <v>6</v>
      </c>
      <c r="C2" s="1" t="s">
        <v>0</v>
      </c>
      <c r="D2" s="1" t="s">
        <v>25</v>
      </c>
      <c r="E2" s="1" t="s">
        <v>7</v>
      </c>
      <c r="F2" s="1" t="s">
        <v>1</v>
      </c>
      <c r="G2" s="1" t="s">
        <v>2</v>
      </c>
      <c r="H2" s="1" t="s">
        <v>3</v>
      </c>
      <c r="I2" s="1" t="s">
        <v>4</v>
      </c>
    </row>
    <row r="3" spans="1:11" x14ac:dyDescent="0.25">
      <c r="A3" s="19">
        <v>1</v>
      </c>
      <c r="B3" s="19" t="str">
        <f>'1'!B$3</f>
        <v>Б. Тимофей</v>
      </c>
      <c r="C3" s="19" t="str">
        <f>'1'!C$3</f>
        <v>МБОУ "СОШ №1"</v>
      </c>
      <c r="D3" s="20">
        <f>'1'!D$3</f>
        <v>1</v>
      </c>
      <c r="E3" s="20">
        <f>'1'!E$3</f>
        <v>12.5</v>
      </c>
      <c r="F3" s="21">
        <f>SUM(E3:E10)</f>
        <v>143.5</v>
      </c>
      <c r="G3" s="20">
        <f>'1'!G$3</f>
        <v>27</v>
      </c>
      <c r="H3" s="21">
        <f>SUM(--(FREQUENCY((J$3:J$19&gt;F3)*J$3:J$19,J$3:J$19)&gt;0))</f>
        <v>15</v>
      </c>
      <c r="I3" s="19" t="str">
        <f>'1'!I$3</f>
        <v xml:space="preserve">Яковлева Ю. В. </v>
      </c>
      <c r="J3" s="2">
        <f>F3</f>
        <v>143.5</v>
      </c>
      <c r="K3" s="10">
        <v>1</v>
      </c>
    </row>
    <row r="4" spans="1:11" x14ac:dyDescent="0.25">
      <c r="A4" s="19">
        <v>2</v>
      </c>
      <c r="B4" s="19" t="str">
        <f>'1'!B$4</f>
        <v>Я. Юлия</v>
      </c>
      <c r="C4" s="19" t="str">
        <f>'1'!C$4</f>
        <v>МБОУ "СОШ №1"</v>
      </c>
      <c r="D4" s="20">
        <f>'1'!D$4</f>
        <v>1</v>
      </c>
      <c r="E4" s="20">
        <f>'1'!E$4</f>
        <v>29</v>
      </c>
      <c r="F4" s="22"/>
      <c r="G4" s="20">
        <f>'1'!G$4</f>
        <v>20</v>
      </c>
      <c r="H4" s="22"/>
      <c r="I4" s="19" t="str">
        <f>'1'!I$4</f>
        <v>Яковлева Ю. В.</v>
      </c>
      <c r="J4" s="2">
        <f>F11</f>
        <v>203</v>
      </c>
      <c r="K4" s="10">
        <v>2</v>
      </c>
    </row>
    <row r="5" spans="1:11" ht="15.75" customHeight="1" x14ac:dyDescent="0.25">
      <c r="A5" s="19">
        <v>3</v>
      </c>
      <c r="B5" s="19" t="str">
        <f>'2'!B$3</f>
        <v>С. Софья</v>
      </c>
      <c r="C5" s="19" t="str">
        <f>'2'!C$3</f>
        <v>МБОУ "СОШ №1"</v>
      </c>
      <c r="D5" s="20">
        <f>'2'!D$3</f>
        <v>2</v>
      </c>
      <c r="E5" s="20">
        <f>'2'!E$3</f>
        <v>10.5</v>
      </c>
      <c r="F5" s="22"/>
      <c r="G5" s="20">
        <f>'2'!G$3</f>
        <v>18</v>
      </c>
      <c r="H5" s="22"/>
      <c r="I5" s="19" t="str">
        <f>'2'!I$3</f>
        <v>Корлякова Е.Л</v>
      </c>
      <c r="J5" s="2">
        <f>F19</f>
        <v>183.5</v>
      </c>
      <c r="K5" s="10">
        <v>3</v>
      </c>
    </row>
    <row r="6" spans="1:11" ht="15.75" customHeight="1" x14ac:dyDescent="0.25">
      <c r="A6" s="19">
        <v>4</v>
      </c>
      <c r="B6" s="19" t="str">
        <f>'2'!B$4</f>
        <v>К. Екатерина</v>
      </c>
      <c r="C6" s="19" t="str">
        <f>'2'!C$4</f>
        <v>МБОУ "СОШ №1"</v>
      </c>
      <c r="D6" s="20">
        <f>'2'!D$4</f>
        <v>2</v>
      </c>
      <c r="E6" s="20">
        <f>'2'!E$4</f>
        <v>9.5</v>
      </c>
      <c r="F6" s="22"/>
      <c r="G6" s="20">
        <f>'2'!G$4</f>
        <v>20</v>
      </c>
      <c r="H6" s="22"/>
      <c r="I6" s="19" t="str">
        <f>'2'!I$4</f>
        <v>Корлякова Е.Л</v>
      </c>
      <c r="J6" s="2">
        <f>F27</f>
        <v>166.5</v>
      </c>
      <c r="K6" s="10">
        <v>4</v>
      </c>
    </row>
    <row r="7" spans="1:11" ht="15.75" customHeight="1" x14ac:dyDescent="0.25">
      <c r="A7" s="19">
        <v>5</v>
      </c>
      <c r="B7" s="19" t="str">
        <f>'3'!B$3</f>
        <v>Н. Григорий</v>
      </c>
      <c r="C7" s="19" t="str">
        <f>'3'!C$3</f>
        <v>МБОУ "СОШ №1"</v>
      </c>
      <c r="D7" s="20">
        <f>'3'!D$3</f>
        <v>3</v>
      </c>
      <c r="E7" s="20">
        <f>'3'!E$3</f>
        <v>25.5</v>
      </c>
      <c r="F7" s="22"/>
      <c r="G7" s="20">
        <f>'3'!G$3</f>
        <v>15</v>
      </c>
      <c r="H7" s="22"/>
      <c r="I7" s="19" t="str">
        <f>'3'!I$3</f>
        <v>Главатских Н. Л.</v>
      </c>
      <c r="J7" s="2">
        <f>F35</f>
        <v>244</v>
      </c>
      <c r="K7" s="10">
        <v>6</v>
      </c>
    </row>
    <row r="8" spans="1:11" ht="15.75" customHeight="1" x14ac:dyDescent="0.25">
      <c r="A8" s="19">
        <v>6</v>
      </c>
      <c r="B8" s="19" t="str">
        <f>'3'!B$4</f>
        <v>Н. Александр</v>
      </c>
      <c r="C8" s="19" t="str">
        <f>'3'!C$4</f>
        <v>МБОУ "СОШ №1"</v>
      </c>
      <c r="D8" s="20">
        <f>'3'!D$4</f>
        <v>3</v>
      </c>
      <c r="E8" s="20">
        <f>'3'!E$4</f>
        <v>25.5</v>
      </c>
      <c r="F8" s="22"/>
      <c r="G8" s="20">
        <f>'3'!G$4</f>
        <v>15</v>
      </c>
      <c r="H8" s="22"/>
      <c r="I8" s="19" t="str">
        <f>'3'!I$4</f>
        <v>Бородина А. Ф.</v>
      </c>
      <c r="J8" s="2">
        <f>F43</f>
        <v>135</v>
      </c>
      <c r="K8" s="10">
        <v>7</v>
      </c>
    </row>
    <row r="9" spans="1:11" ht="15.75" customHeight="1" x14ac:dyDescent="0.25">
      <c r="A9" s="19">
        <v>7</v>
      </c>
      <c r="B9" s="19" t="str">
        <f>'4'!B$3</f>
        <v>Р. Георгий</v>
      </c>
      <c r="C9" s="19" t="str">
        <f>'4'!C$3</f>
        <v>МБОУ "СОШ №1"</v>
      </c>
      <c r="D9" s="20">
        <f>'4'!D$3</f>
        <v>4</v>
      </c>
      <c r="E9" s="20">
        <f>'4'!E$3</f>
        <v>18</v>
      </c>
      <c r="F9" s="22"/>
      <c r="G9" s="20">
        <f>'4'!G$3</f>
        <v>17</v>
      </c>
      <c r="H9" s="22"/>
      <c r="I9" s="19" t="str">
        <f>'4'!I$3</f>
        <v>Волкова Е.В.</v>
      </c>
      <c r="J9" s="2">
        <f>F51</f>
        <v>241.5</v>
      </c>
      <c r="K9" s="10">
        <v>8</v>
      </c>
    </row>
    <row r="10" spans="1:11" ht="15.75" customHeight="1" x14ac:dyDescent="0.25">
      <c r="A10" s="19">
        <v>8</v>
      </c>
      <c r="B10" s="19" t="str">
        <f>'4'!B$4</f>
        <v>Б. Тимофей</v>
      </c>
      <c r="C10" s="19" t="str">
        <f>'4'!C$4</f>
        <v>МБОУ "СОШ №1"</v>
      </c>
      <c r="D10" s="20">
        <f>'4'!D$4</f>
        <v>4</v>
      </c>
      <c r="E10" s="20">
        <f>'4'!E$4</f>
        <v>13</v>
      </c>
      <c r="F10" s="23"/>
      <c r="G10" s="20">
        <f>'4'!G$4</f>
        <v>22</v>
      </c>
      <c r="H10" s="23"/>
      <c r="I10" s="19" t="str">
        <f>'4'!I$4</f>
        <v xml:space="preserve">Волкова Е. В. </v>
      </c>
      <c r="J10" s="2">
        <f>F59</f>
        <v>105</v>
      </c>
      <c r="K10" s="10">
        <v>9</v>
      </c>
    </row>
    <row r="11" spans="1:11" x14ac:dyDescent="0.25">
      <c r="A11" s="6">
        <v>9</v>
      </c>
      <c r="B11" s="6" t="str">
        <f>'1'!B$5</f>
        <v>В. Юлия</v>
      </c>
      <c r="C11" s="6" t="str">
        <f>'1'!C$5</f>
        <v>МБОУ "СОШ №2"</v>
      </c>
      <c r="D11" s="3">
        <f>'1'!D$5</f>
        <v>1</v>
      </c>
      <c r="E11" s="3">
        <f>'1'!E$5</f>
        <v>27</v>
      </c>
      <c r="F11" s="11">
        <f t="shared" ref="F11:F67" si="0">SUM(E11:E18)</f>
        <v>203</v>
      </c>
      <c r="G11" s="3">
        <f>'1'!G$5</f>
        <v>21</v>
      </c>
      <c r="H11" s="11">
        <f t="shared" ref="H11:H67" si="1">SUM(--(FREQUENCY((J$3:J$19&gt;F11)*J$3:J$19,J$3:J$19)&gt;0))</f>
        <v>6</v>
      </c>
      <c r="I11" s="6" t="str">
        <f>'1'!I$5</f>
        <v>Ельцова О.Б.</v>
      </c>
      <c r="J11" s="2">
        <f>F67</f>
        <v>180</v>
      </c>
      <c r="K11" s="10">
        <v>10</v>
      </c>
    </row>
    <row r="12" spans="1:11" x14ac:dyDescent="0.25">
      <c r="A12" s="6">
        <v>10</v>
      </c>
      <c r="B12" s="6" t="str">
        <f>'1'!B$6</f>
        <v>К. Екатерина</v>
      </c>
      <c r="C12" s="6" t="str">
        <f>'1'!C$6</f>
        <v>МБОУ "СОШ №2"</v>
      </c>
      <c r="D12" s="3">
        <f>'1'!D$6</f>
        <v>1</v>
      </c>
      <c r="E12" s="3">
        <f>'1'!E$6</f>
        <v>29.5</v>
      </c>
      <c r="F12" s="12"/>
      <c r="G12" s="3">
        <f>'1'!G$6</f>
        <v>19</v>
      </c>
      <c r="H12" s="12"/>
      <c r="I12" s="6" t="str">
        <f>'1'!I$6</f>
        <v>Иванова Н. Б.</v>
      </c>
      <c r="J12" s="2">
        <f>F75</f>
        <v>198</v>
      </c>
      <c r="K12" s="10">
        <v>11</v>
      </c>
    </row>
    <row r="13" spans="1:11" ht="15.75" customHeight="1" x14ac:dyDescent="0.25">
      <c r="A13" s="6">
        <v>11</v>
      </c>
      <c r="B13" s="6" t="str">
        <f>'2'!B$5</f>
        <v>Г. Дарья</v>
      </c>
      <c r="C13" s="6" t="str">
        <f>'2'!C$5</f>
        <v>МБОУ "СОШ №2"</v>
      </c>
      <c r="D13" s="3">
        <f>'2'!D$5</f>
        <v>2</v>
      </c>
      <c r="E13" s="3">
        <f>'2'!E$5</f>
        <v>19</v>
      </c>
      <c r="F13" s="12"/>
      <c r="G13" s="3">
        <f>'2'!G$5</f>
        <v>8</v>
      </c>
      <c r="H13" s="12"/>
      <c r="I13" s="6" t="str">
        <f>'2'!I$5</f>
        <v>Коновалова Э. А.</v>
      </c>
      <c r="J13" s="2">
        <f>F83</f>
        <v>195</v>
      </c>
      <c r="K13" s="10">
        <v>12</v>
      </c>
    </row>
    <row r="14" spans="1:11" ht="15.75" customHeight="1" x14ac:dyDescent="0.25">
      <c r="A14" s="6">
        <v>12</v>
      </c>
      <c r="B14" s="6" t="str">
        <f>'2'!B$6</f>
        <v>М. Полина</v>
      </c>
      <c r="C14" s="6" t="str">
        <f>'2'!C$6</f>
        <v>МБОУ "СОШ №2"</v>
      </c>
      <c r="D14" s="3">
        <f>'2'!D$6</f>
        <v>2</v>
      </c>
      <c r="E14" s="3">
        <f>'2'!E$6</f>
        <v>16.5</v>
      </c>
      <c r="F14" s="12"/>
      <c r="G14" s="3">
        <f>'2'!G$6</f>
        <v>11</v>
      </c>
      <c r="H14" s="12"/>
      <c r="I14" s="6" t="str">
        <f>'2'!I$6</f>
        <v>Исупова С. А.</v>
      </c>
      <c r="J14" s="2">
        <f>F91</f>
        <v>155</v>
      </c>
      <c r="K14" s="10">
        <v>13</v>
      </c>
    </row>
    <row r="15" spans="1:11" ht="15.75" customHeight="1" x14ac:dyDescent="0.25">
      <c r="A15" s="6">
        <v>13</v>
      </c>
      <c r="B15" s="6" t="str">
        <f>'3'!B$5</f>
        <v>В. Алексей</v>
      </c>
      <c r="C15" s="6" t="str">
        <f>'3'!C$5</f>
        <v>МБОУ "СОШ №2"</v>
      </c>
      <c r="D15" s="3">
        <f>'3'!D$5</f>
        <v>3</v>
      </c>
      <c r="E15" s="3">
        <f>'3'!E$5</f>
        <v>31.5</v>
      </c>
      <c r="F15" s="12"/>
      <c r="G15" s="3">
        <f>'3'!G$5</f>
        <v>9</v>
      </c>
      <c r="H15" s="12"/>
      <c r="I15" s="6" t="str">
        <f>'3'!I$5</f>
        <v>Шкляева С. В.</v>
      </c>
      <c r="J15" s="2">
        <f>F99</f>
        <v>270</v>
      </c>
      <c r="K15" s="10">
        <v>14</v>
      </c>
    </row>
    <row r="16" spans="1:11" ht="15.75" customHeight="1" x14ac:dyDescent="0.25">
      <c r="A16" s="6">
        <v>14</v>
      </c>
      <c r="B16" s="6" t="str">
        <f>'3'!B$6</f>
        <v>П. Сергей</v>
      </c>
      <c r="C16" s="6" t="str">
        <f>'3'!C$6</f>
        <v>МБОУ "СОШ №2"</v>
      </c>
      <c r="D16" s="3">
        <f>'3'!D$6</f>
        <v>3</v>
      </c>
      <c r="E16" s="3">
        <f>'3'!E$6</f>
        <v>31</v>
      </c>
      <c r="F16" s="12"/>
      <c r="G16" s="3">
        <f>'3'!G$6</f>
        <v>10</v>
      </c>
      <c r="H16" s="12"/>
      <c r="I16" s="6" t="str">
        <f>'3'!I$6</f>
        <v>Харитонова О. Ю.</v>
      </c>
      <c r="J16" s="2">
        <f>F107</f>
        <v>230.5</v>
      </c>
      <c r="K16" s="10">
        <v>15</v>
      </c>
    </row>
    <row r="17" spans="1:11" ht="15.75" customHeight="1" x14ac:dyDescent="0.25">
      <c r="A17" s="6">
        <v>15</v>
      </c>
      <c r="B17" s="6" t="str">
        <f>'4'!B$5</f>
        <v>Т. Мария</v>
      </c>
      <c r="C17" s="6" t="str">
        <f>'4'!C$5</f>
        <v>МБОУ "СОШ №2"</v>
      </c>
      <c r="D17" s="3">
        <f>'4'!D$5</f>
        <v>4</v>
      </c>
      <c r="E17" s="3">
        <f>'4'!E$5</f>
        <v>27</v>
      </c>
      <c r="F17" s="12"/>
      <c r="G17" s="3">
        <f>'4'!G$5</f>
        <v>8</v>
      </c>
      <c r="H17" s="12"/>
      <c r="I17" s="6" t="str">
        <f>'4'!I$5</f>
        <v>Першина В. П.</v>
      </c>
      <c r="J17" s="2">
        <f>F115</f>
        <v>176</v>
      </c>
      <c r="K17" s="10">
        <v>16</v>
      </c>
    </row>
    <row r="18" spans="1:11" ht="15.75" customHeight="1" x14ac:dyDescent="0.25">
      <c r="A18" s="6">
        <v>16</v>
      </c>
      <c r="B18" s="6" t="str">
        <f>'4'!B$6</f>
        <v>Г. Леонид</v>
      </c>
      <c r="C18" s="6" t="str">
        <f>'4'!C$6</f>
        <v>МБОУ "СОШ №2"</v>
      </c>
      <c r="D18" s="3">
        <f>'4'!D$6</f>
        <v>4</v>
      </c>
      <c r="E18" s="3">
        <f>'4'!E$6</f>
        <v>21.5</v>
      </c>
      <c r="F18" s="13"/>
      <c r="G18" s="3">
        <f>'4'!G$6</f>
        <v>15</v>
      </c>
      <c r="H18" s="13"/>
      <c r="I18" s="6" t="str">
        <f>'4'!I$6</f>
        <v>Шкляева С. В.</v>
      </c>
      <c r="J18" s="2">
        <f>F123</f>
        <v>178</v>
      </c>
      <c r="K18" s="10">
        <v>17</v>
      </c>
    </row>
    <row r="19" spans="1:11" x14ac:dyDescent="0.25">
      <c r="A19" s="19">
        <v>17</v>
      </c>
      <c r="B19" s="19" t="str">
        <f>'1'!B$7</f>
        <v>О. Мария</v>
      </c>
      <c r="C19" s="19" t="str">
        <f>'1'!C7</f>
        <v>МБОУ "СШ №3"</v>
      </c>
      <c r="D19" s="20">
        <f>'1'!D7</f>
        <v>1</v>
      </c>
      <c r="E19" s="20">
        <f>'1'!E7</f>
        <v>34.5</v>
      </c>
      <c r="F19" s="21">
        <f t="shared" si="0"/>
        <v>183.5</v>
      </c>
      <c r="G19" s="20">
        <f>'1'!G7</f>
        <v>13</v>
      </c>
      <c r="H19" s="21">
        <f t="shared" si="1"/>
        <v>9</v>
      </c>
      <c r="I19" s="19" t="str">
        <f>'1'!I7</f>
        <v>Вахрушева В.А.</v>
      </c>
      <c r="J19" s="2">
        <f>F131</f>
        <v>257.5</v>
      </c>
      <c r="K19" s="10" t="s">
        <v>26</v>
      </c>
    </row>
    <row r="20" spans="1:11" x14ac:dyDescent="0.25">
      <c r="A20" s="19">
        <v>18</v>
      </c>
      <c r="B20" s="19" t="str">
        <f>'1'!B$8</f>
        <v>Н. Алеся</v>
      </c>
      <c r="C20" s="19" t="str">
        <f>'1'!C8</f>
        <v>МБОУ "СШ №3"</v>
      </c>
      <c r="D20" s="20">
        <f>'1'!D8</f>
        <v>1</v>
      </c>
      <c r="E20" s="20">
        <f>'1'!E8</f>
        <v>35.5</v>
      </c>
      <c r="F20" s="22"/>
      <c r="G20" s="20">
        <f>'1'!G8</f>
        <v>12</v>
      </c>
      <c r="H20" s="22"/>
      <c r="I20" s="19" t="str">
        <f>'1'!I8</f>
        <v>Вахрушева В. А.</v>
      </c>
    </row>
    <row r="21" spans="1:11" ht="15.75" customHeight="1" x14ac:dyDescent="0.25">
      <c r="A21" s="19">
        <v>19</v>
      </c>
      <c r="B21" s="19" t="str">
        <f>'2'!B$7</f>
        <v>К. Григорий</v>
      </c>
      <c r="C21" s="19" t="str">
        <f>'2'!C7</f>
        <v>МБОУ "СШ №3"</v>
      </c>
      <c r="D21" s="20">
        <f>'2'!D7</f>
        <v>2</v>
      </c>
      <c r="E21" s="20">
        <f>'2'!E7</f>
        <v>10.5</v>
      </c>
      <c r="F21" s="22"/>
      <c r="G21" s="20">
        <f>'2'!G7</f>
        <v>18</v>
      </c>
      <c r="H21" s="22"/>
      <c r="I21" s="19" t="str">
        <f>'2'!I7</f>
        <v>Вострикова А. И.</v>
      </c>
    </row>
    <row r="22" spans="1:11" ht="15.75" customHeight="1" x14ac:dyDescent="0.25">
      <c r="A22" s="19">
        <v>20</v>
      </c>
      <c r="B22" s="19" t="str">
        <f>'2'!B$8</f>
        <v>Б. Данил</v>
      </c>
      <c r="C22" s="19" t="str">
        <f>'2'!C8</f>
        <v>МБОУ "СШ №3"</v>
      </c>
      <c r="D22" s="20">
        <f>'2'!D8</f>
        <v>2</v>
      </c>
      <c r="E22" s="20">
        <f>'2'!E8</f>
        <v>15</v>
      </c>
      <c r="F22" s="22"/>
      <c r="G22" s="20">
        <f>'2'!G8</f>
        <v>13</v>
      </c>
      <c r="H22" s="22"/>
      <c r="I22" s="19" t="str">
        <f>'2'!I8</f>
        <v xml:space="preserve"> Мышкина С. В.</v>
      </c>
    </row>
    <row r="23" spans="1:11" ht="15.75" customHeight="1" x14ac:dyDescent="0.25">
      <c r="A23" s="19">
        <v>21</v>
      </c>
      <c r="B23" s="19" t="str">
        <f>'3'!B$7</f>
        <v>А. Милана</v>
      </c>
      <c r="C23" s="19" t="str">
        <f>'3'!C7</f>
        <v>МБОУ "СШ №3"</v>
      </c>
      <c r="D23" s="20">
        <f>'3'!D7</f>
        <v>3</v>
      </c>
      <c r="E23" s="20">
        <f>'3'!E7</f>
        <v>31</v>
      </c>
      <c r="F23" s="22"/>
      <c r="G23" s="20">
        <f>'3'!G7</f>
        <v>10</v>
      </c>
      <c r="H23" s="22"/>
      <c r="I23" s="19" t="str">
        <f>'3'!I7</f>
        <v>Соболева Л. Г.</v>
      </c>
    </row>
    <row r="24" spans="1:11" ht="15.75" customHeight="1" x14ac:dyDescent="0.25">
      <c r="A24" s="19">
        <v>22</v>
      </c>
      <c r="B24" s="19" t="str">
        <f>'3'!B$8</f>
        <v>Т. Кира</v>
      </c>
      <c r="C24" s="19" t="str">
        <f>'3'!C8</f>
        <v>МБОУ "СШ №3"</v>
      </c>
      <c r="D24" s="20">
        <f>'3'!D8</f>
        <v>3</v>
      </c>
      <c r="E24" s="20">
        <f>'3'!E8</f>
        <v>25</v>
      </c>
      <c r="F24" s="22"/>
      <c r="G24" s="20">
        <f>'3'!G8</f>
        <v>16</v>
      </c>
      <c r="H24" s="22"/>
      <c r="I24" s="19" t="str">
        <f>'3'!I8</f>
        <v>Сысоева О.М.</v>
      </c>
    </row>
    <row r="25" spans="1:11" ht="15.75" customHeight="1" x14ac:dyDescent="0.25">
      <c r="A25" s="19">
        <v>23</v>
      </c>
      <c r="B25" s="19" t="str">
        <f>'4'!B$7</f>
        <v>П. Мария</v>
      </c>
      <c r="C25" s="19" t="str">
        <f>'4'!C7</f>
        <v>МБОУ "СШ №3"</v>
      </c>
      <c r="D25" s="20">
        <f>'4'!D7</f>
        <v>4</v>
      </c>
      <c r="E25" s="20">
        <f>'4'!E7</f>
        <v>25</v>
      </c>
      <c r="F25" s="22"/>
      <c r="G25" s="20">
        <f>'4'!G7</f>
        <v>11</v>
      </c>
      <c r="H25" s="22"/>
      <c r="I25" s="19" t="str">
        <f>'4'!I7</f>
        <v>Буркова Е.В.</v>
      </c>
    </row>
    <row r="26" spans="1:11" ht="15.75" customHeight="1" x14ac:dyDescent="0.25">
      <c r="A26" s="19">
        <v>24</v>
      </c>
      <c r="B26" s="19" t="str">
        <f>'4'!B$8</f>
        <v xml:space="preserve"> Л.Дмитрий</v>
      </c>
      <c r="C26" s="19" t="str">
        <f>'4'!C8</f>
        <v>МБОУ "СШ №3"</v>
      </c>
      <c r="D26" s="20">
        <f>'4'!D8</f>
        <v>4</v>
      </c>
      <c r="E26" s="20">
        <f>'4'!E8</f>
        <v>7</v>
      </c>
      <c r="F26" s="23"/>
      <c r="G26" s="20">
        <f>'4'!G8</f>
        <v>26</v>
      </c>
      <c r="H26" s="23"/>
      <c r="I26" s="19" t="str">
        <f>'4'!I8</f>
        <v>Шикалова О. А.</v>
      </c>
    </row>
    <row r="27" spans="1:11" x14ac:dyDescent="0.25">
      <c r="A27" s="6">
        <v>25</v>
      </c>
      <c r="B27" s="8" t="str">
        <f>'1'!B$9</f>
        <v>Б. Алиса</v>
      </c>
      <c r="C27" s="8" t="str">
        <f>'1'!C$9</f>
        <v>МБОУ "СОШ №4"</v>
      </c>
      <c r="D27" s="14">
        <f>'1'!D$9</f>
        <v>1</v>
      </c>
      <c r="E27" s="14">
        <f>'1'!E$9</f>
        <v>25</v>
      </c>
      <c r="F27" s="11">
        <f t="shared" si="0"/>
        <v>166.5</v>
      </c>
      <c r="G27" s="14">
        <f>'1'!G$9</f>
        <v>22</v>
      </c>
      <c r="H27" s="11">
        <f t="shared" si="1"/>
        <v>13</v>
      </c>
      <c r="I27" s="8" t="str">
        <f>'1'!I$9</f>
        <v>Шигапова Ф.Г.</v>
      </c>
    </row>
    <row r="28" spans="1:11" x14ac:dyDescent="0.25">
      <c r="A28" s="6">
        <v>26</v>
      </c>
      <c r="B28" s="8" t="str">
        <f>'1'!B$10</f>
        <v>Е. Яна</v>
      </c>
      <c r="C28" s="8" t="str">
        <f>'1'!C$10</f>
        <v>МБОУ "СОШ №4"</v>
      </c>
      <c r="D28" s="14">
        <f>'1'!D$10</f>
        <v>1</v>
      </c>
      <c r="E28" s="14">
        <f>'1'!E$10</f>
        <v>30.5</v>
      </c>
      <c r="F28" s="12"/>
      <c r="G28" s="14">
        <f>'1'!G$10</f>
        <v>17</v>
      </c>
      <c r="H28" s="12"/>
      <c r="I28" s="8" t="str">
        <f>'1'!I$10</f>
        <v>Лебедева Н.Г.</v>
      </c>
    </row>
    <row r="29" spans="1:11" ht="15.75" customHeight="1" x14ac:dyDescent="0.25">
      <c r="A29" s="6">
        <v>27</v>
      </c>
      <c r="B29" s="8" t="str">
        <f>'2'!B$9</f>
        <v>А.Арина</v>
      </c>
      <c r="C29" s="8" t="str">
        <f>'2'!C$9</f>
        <v>МБОУ "СОШ №4"</v>
      </c>
      <c r="D29" s="14">
        <f>'2'!D$9</f>
        <v>2</v>
      </c>
      <c r="E29" s="14">
        <f>'2'!E$9</f>
        <v>9.5</v>
      </c>
      <c r="F29" s="12"/>
      <c r="G29" s="14">
        <f>'2'!G$9</f>
        <v>20</v>
      </c>
      <c r="H29" s="12"/>
      <c r="I29" s="8" t="str">
        <f>'2'!I$9</f>
        <v>Лебедева Н.Г.</v>
      </c>
    </row>
    <row r="30" spans="1:11" ht="15.75" customHeight="1" x14ac:dyDescent="0.25">
      <c r="A30" s="6">
        <v>28</v>
      </c>
      <c r="B30" s="8" t="str">
        <f>'2'!B$10</f>
        <v>Т. Софья</v>
      </c>
      <c r="C30" s="8" t="str">
        <f>'2'!C$10</f>
        <v>МБОУ "СОШ №4"</v>
      </c>
      <c r="D30" s="14">
        <f>'2'!D$10</f>
        <v>2</v>
      </c>
      <c r="E30" s="14">
        <f>'2'!E$10</f>
        <v>14</v>
      </c>
      <c r="F30" s="12"/>
      <c r="G30" s="14">
        <f>'2'!G$10</f>
        <v>14</v>
      </c>
      <c r="H30" s="12"/>
      <c r="I30" s="8" t="str">
        <f>'2'!I$10</f>
        <v>Боталова Ж.Р.</v>
      </c>
    </row>
    <row r="31" spans="1:11" ht="15.75" customHeight="1" x14ac:dyDescent="0.25">
      <c r="A31" s="6">
        <v>29</v>
      </c>
      <c r="B31" s="8" t="str">
        <f>'3'!B$9</f>
        <v>П. Маргарита</v>
      </c>
      <c r="C31" s="8" t="str">
        <f>'3'!C$9</f>
        <v>МБОУ "СОШ №4"</v>
      </c>
      <c r="D31" s="14">
        <f>'3'!D$9</f>
        <v>3</v>
      </c>
      <c r="E31" s="14">
        <f>'3'!E$9</f>
        <v>23</v>
      </c>
      <c r="F31" s="12"/>
      <c r="G31" s="14">
        <f>'3'!G$9</f>
        <v>18</v>
      </c>
      <c r="H31" s="12"/>
      <c r="I31" s="8" t="str">
        <f>'3'!I$9</f>
        <v>Трефилова И. Ю.</v>
      </c>
    </row>
    <row r="32" spans="1:11" ht="15.75" customHeight="1" x14ac:dyDescent="0.25">
      <c r="A32" s="6">
        <v>30</v>
      </c>
      <c r="B32" s="8" t="str">
        <f>'3'!B$10</f>
        <v>В. Кирилл</v>
      </c>
      <c r="C32" s="8" t="str">
        <f>'3'!C$10</f>
        <v>МБОУ "СОШ №4"</v>
      </c>
      <c r="D32" s="14">
        <f>'3'!D$10</f>
        <v>3</v>
      </c>
      <c r="E32" s="14">
        <f>'3'!E$10</f>
        <v>31</v>
      </c>
      <c r="F32" s="12"/>
      <c r="G32" s="14">
        <f>'3'!G$10</f>
        <v>10</v>
      </c>
      <c r="H32" s="12"/>
      <c r="I32" s="8" t="str">
        <f>'3'!I$10</f>
        <v>Князева О. А.</v>
      </c>
    </row>
    <row r="33" spans="1:9" ht="15.75" customHeight="1" x14ac:dyDescent="0.25">
      <c r="A33" s="6">
        <v>31</v>
      </c>
      <c r="B33" s="8" t="str">
        <f>'4'!B$9</f>
        <v>К. Михаил</v>
      </c>
      <c r="C33" s="8" t="str">
        <f>'4'!C$9</f>
        <v>МБОУ "СОШ №4"</v>
      </c>
      <c r="D33" s="14">
        <f>'4'!D$9</f>
        <v>4</v>
      </c>
      <c r="E33" s="14">
        <f>'4'!E$9</f>
        <v>11</v>
      </c>
      <c r="F33" s="12"/>
      <c r="G33" s="14">
        <f>'4'!G$9</f>
        <v>24</v>
      </c>
      <c r="H33" s="12"/>
      <c r="I33" s="8" t="str">
        <f>'4'!I$9</f>
        <v>Хомякова Е.П.</v>
      </c>
    </row>
    <row r="34" spans="1:9" ht="15.75" customHeight="1" x14ac:dyDescent="0.25">
      <c r="A34" s="6">
        <v>32</v>
      </c>
      <c r="B34" s="8" t="str">
        <f>'4'!B$10</f>
        <v>Х. Айгуль</v>
      </c>
      <c r="C34" s="8" t="str">
        <f>'4'!C$10</f>
        <v>МБОУ "СОШ №4"</v>
      </c>
      <c r="D34" s="14">
        <f>'4'!D$10</f>
        <v>4</v>
      </c>
      <c r="E34" s="14">
        <f>'4'!E$10</f>
        <v>22.5</v>
      </c>
      <c r="F34" s="13"/>
      <c r="G34" s="14">
        <f>'4'!G$10</f>
        <v>13</v>
      </c>
      <c r="H34" s="13"/>
      <c r="I34" s="8" t="str">
        <f>'4'!I$10</f>
        <v>Усеева А. М.</v>
      </c>
    </row>
    <row r="35" spans="1:9" x14ac:dyDescent="0.25">
      <c r="A35" s="19">
        <v>33</v>
      </c>
      <c r="B35" s="19" t="str">
        <f>'1'!B$11</f>
        <v>А. Марк</v>
      </c>
      <c r="C35" s="19" t="str">
        <f>'1'!C$11</f>
        <v>МБОУ "Гимназия №6"</v>
      </c>
      <c r="D35" s="20">
        <f>'1'!D$11</f>
        <v>1</v>
      </c>
      <c r="E35" s="20">
        <f>'1'!E$11</f>
        <v>31.5</v>
      </c>
      <c r="F35" s="21">
        <f t="shared" si="0"/>
        <v>244</v>
      </c>
      <c r="G35" s="20">
        <f>'1'!G$11</f>
        <v>16</v>
      </c>
      <c r="H35" s="54">
        <f t="shared" si="1"/>
        <v>3</v>
      </c>
      <c r="I35" s="19" t="str">
        <f>'1'!I$11</f>
        <v>Метелева Л.В.</v>
      </c>
    </row>
    <row r="36" spans="1:9" x14ac:dyDescent="0.25">
      <c r="A36" s="19">
        <v>34</v>
      </c>
      <c r="B36" s="19" t="str">
        <f>'1'!B$12</f>
        <v>Е. Майя</v>
      </c>
      <c r="C36" s="19" t="str">
        <f>'1'!C$12</f>
        <v>МБОУ "Гимназия №6"</v>
      </c>
      <c r="D36" s="20">
        <f>'1'!D$12</f>
        <v>1</v>
      </c>
      <c r="E36" s="20">
        <f>'1'!E$12</f>
        <v>43.5</v>
      </c>
      <c r="F36" s="22"/>
      <c r="G36" s="53">
        <f>'1'!G$12</f>
        <v>2</v>
      </c>
      <c r="H36" s="55"/>
      <c r="I36" s="19" t="str">
        <f>'1'!I$12</f>
        <v>Кутявина М.А.</v>
      </c>
    </row>
    <row r="37" spans="1:9" ht="15.75" customHeight="1" x14ac:dyDescent="0.25">
      <c r="A37" s="19">
        <v>35</v>
      </c>
      <c r="B37" s="19" t="str">
        <f>'2'!B$11</f>
        <v>Б. Алла</v>
      </c>
      <c r="C37" s="19" t="str">
        <f>'2'!C$11</f>
        <v>МБОУ "Гимназия №6"</v>
      </c>
      <c r="D37" s="20">
        <f>'2'!D$11</f>
        <v>2</v>
      </c>
      <c r="E37" s="20">
        <f>'2'!E$11</f>
        <v>23</v>
      </c>
      <c r="F37" s="22"/>
      <c r="G37" s="53">
        <f>'2'!G$11</f>
        <v>2</v>
      </c>
      <c r="H37" s="22"/>
      <c r="I37" s="19" t="str">
        <f>'2'!I$11</f>
        <v>Щепина Е. Н.</v>
      </c>
    </row>
    <row r="38" spans="1:9" ht="15.75" customHeight="1" x14ac:dyDescent="0.25">
      <c r="A38" s="19">
        <v>36</v>
      </c>
      <c r="B38" s="19" t="str">
        <f>'2'!B$12</f>
        <v>М. Егор</v>
      </c>
      <c r="C38" s="19" t="str">
        <f>'2'!C$12</f>
        <v>МБОУ "Гимназия №6"</v>
      </c>
      <c r="D38" s="20">
        <f>'2'!D$12</f>
        <v>2</v>
      </c>
      <c r="E38" s="20">
        <f>'2'!E$12</f>
        <v>18.5</v>
      </c>
      <c r="F38" s="22"/>
      <c r="G38" s="20">
        <f>'2'!G$12</f>
        <v>9</v>
      </c>
      <c r="H38" s="22"/>
      <c r="I38" s="19" t="str">
        <f>'2'!I$12</f>
        <v>Кадочникова О.Ф.</v>
      </c>
    </row>
    <row r="39" spans="1:9" ht="15.75" customHeight="1" x14ac:dyDescent="0.25">
      <c r="A39" s="19">
        <v>37</v>
      </c>
      <c r="B39" s="19" t="str">
        <f>'3'!B$11</f>
        <v>П. Злата</v>
      </c>
      <c r="C39" s="19" t="str">
        <f>'3'!C$11</f>
        <v>МБОУ "Гимназия №6"</v>
      </c>
      <c r="D39" s="20">
        <f>'3'!D$11</f>
        <v>3</v>
      </c>
      <c r="E39" s="20">
        <f>'3'!E$11</f>
        <v>36.5</v>
      </c>
      <c r="F39" s="22"/>
      <c r="G39" s="20">
        <f>'3'!G$11</f>
        <v>4</v>
      </c>
      <c r="H39" s="22"/>
      <c r="I39" s="19" t="str">
        <f>'3'!I$11</f>
        <v>Ворончихина О.Л.</v>
      </c>
    </row>
    <row r="40" spans="1:9" ht="15.75" customHeight="1" x14ac:dyDescent="0.25">
      <c r="A40" s="19">
        <v>38</v>
      </c>
      <c r="B40" s="19" t="str">
        <f>'3'!B$12</f>
        <v>Б. Виктория</v>
      </c>
      <c r="C40" s="19" t="str">
        <f>'3'!C$12</f>
        <v>МБОУ "Гимназия №6"</v>
      </c>
      <c r="D40" s="20">
        <f>'3'!D$12</f>
        <v>3</v>
      </c>
      <c r="E40" s="20">
        <f>'3'!E$12</f>
        <v>35.5</v>
      </c>
      <c r="F40" s="22"/>
      <c r="G40" s="20">
        <f>'3'!G$12</f>
        <v>5</v>
      </c>
      <c r="H40" s="22"/>
      <c r="I40" s="19" t="str">
        <f>'3'!I$12</f>
        <v>Князева Г. В.</v>
      </c>
    </row>
    <row r="41" spans="1:9" ht="15.75" customHeight="1" x14ac:dyDescent="0.25">
      <c r="A41" s="19">
        <v>39</v>
      </c>
      <c r="B41" s="19" t="str">
        <f>'4'!B$11</f>
        <v>К. Павел</v>
      </c>
      <c r="C41" s="19" t="str">
        <f>'4'!C$11</f>
        <v>МБОУ "Гимназия №6"</v>
      </c>
      <c r="D41" s="20">
        <f>'4'!D$11</f>
        <v>4</v>
      </c>
      <c r="E41" s="20">
        <f>'4'!E$11</f>
        <v>33</v>
      </c>
      <c r="F41" s="22"/>
      <c r="G41" s="53">
        <f>'4'!G$11</f>
        <v>2</v>
      </c>
      <c r="H41" s="22"/>
      <c r="I41" s="19" t="str">
        <f>'4'!I$11</f>
        <v>Ульянова Г. П.</v>
      </c>
    </row>
    <row r="42" spans="1:9" ht="15.75" customHeight="1" x14ac:dyDescent="0.25">
      <c r="A42" s="19">
        <v>40</v>
      </c>
      <c r="B42" s="19" t="str">
        <f>'4'!B$12</f>
        <v>М. Георгий</v>
      </c>
      <c r="C42" s="19" t="str">
        <f>'4'!C$12</f>
        <v>МБОУ "Гимназия №6"</v>
      </c>
      <c r="D42" s="20">
        <f>'4'!D$12</f>
        <v>4</v>
      </c>
      <c r="E42" s="20">
        <f>'4'!E$12</f>
        <v>22.5</v>
      </c>
      <c r="F42" s="23"/>
      <c r="G42" s="20">
        <f>'4'!G$12</f>
        <v>13</v>
      </c>
      <c r="H42" s="23"/>
      <c r="I42" s="19" t="str">
        <f>'4'!I$12</f>
        <v>Трефилова Е. И.</v>
      </c>
    </row>
    <row r="43" spans="1:9" x14ac:dyDescent="0.25">
      <c r="A43" s="6">
        <v>41</v>
      </c>
      <c r="B43" s="8" t="str">
        <f>'1'!B$13</f>
        <v>З. Фёдор</v>
      </c>
      <c r="C43" s="8" t="str">
        <f>'1'!C$13</f>
        <v>МБОУ "СОШ №7"</v>
      </c>
      <c r="D43" s="14">
        <f>'1'!D$13</f>
        <v>1</v>
      </c>
      <c r="E43" s="14">
        <f>'1'!E$13</f>
        <v>32</v>
      </c>
      <c r="F43" s="11">
        <f t="shared" si="0"/>
        <v>135</v>
      </c>
      <c r="G43" s="14">
        <f>'1'!G$13</f>
        <v>15</v>
      </c>
      <c r="H43" s="11">
        <f t="shared" si="1"/>
        <v>16</v>
      </c>
      <c r="I43" s="8" t="str">
        <f>'1'!I$13</f>
        <v>Наговицына Н.Ю.</v>
      </c>
    </row>
    <row r="44" spans="1:9" x14ac:dyDescent="0.25">
      <c r="A44" s="6">
        <v>42</v>
      </c>
      <c r="B44" s="8" t="str">
        <f>'1'!B$14</f>
        <v>П. Виктория</v>
      </c>
      <c r="C44" s="8" t="str">
        <f>'1'!C$14</f>
        <v>МБОУ "СОШ №7"</v>
      </c>
      <c r="D44" s="14">
        <f>'1'!D$14</f>
        <v>1</v>
      </c>
      <c r="E44" s="14">
        <f>'1'!E$14</f>
        <v>12</v>
      </c>
      <c r="F44" s="12"/>
      <c r="G44" s="14">
        <f>'1'!G$14</f>
        <v>28</v>
      </c>
      <c r="H44" s="12"/>
      <c r="I44" s="8" t="str">
        <f>'1'!I$14</f>
        <v>Наговицына Н.Ю.</v>
      </c>
    </row>
    <row r="45" spans="1:9" ht="15.75" customHeight="1" x14ac:dyDescent="0.25">
      <c r="A45" s="6">
        <v>43</v>
      </c>
      <c r="B45" s="8" t="str">
        <f>'2'!B$13</f>
        <v>Г. Матвей</v>
      </c>
      <c r="C45" s="8" t="str">
        <f>'2'!C$13</f>
        <v>МБОУ "СОШ №7"</v>
      </c>
      <c r="D45" s="14">
        <f>'2'!D$13</f>
        <v>2</v>
      </c>
      <c r="E45" s="14">
        <f>'2'!E$13</f>
        <v>10</v>
      </c>
      <c r="F45" s="12"/>
      <c r="G45" s="14">
        <f>'2'!G$13</f>
        <v>19</v>
      </c>
      <c r="H45" s="12"/>
      <c r="I45" s="8" t="str">
        <f>'2'!I$13</f>
        <v>Еремеева Ж.Ф.</v>
      </c>
    </row>
    <row r="46" spans="1:9" ht="15.75" customHeight="1" x14ac:dyDescent="0.25">
      <c r="A46" s="6">
        <v>44</v>
      </c>
      <c r="B46" s="8" t="str">
        <f>'2'!B$14</f>
        <v>З. Татьяна</v>
      </c>
      <c r="C46" s="8" t="str">
        <f>'2'!C$14</f>
        <v>МБОУ "СОШ №7"</v>
      </c>
      <c r="D46" s="14">
        <f>'2'!D$14</f>
        <v>2</v>
      </c>
      <c r="E46" s="14">
        <f>'2'!E$14</f>
        <v>6.5</v>
      </c>
      <c r="F46" s="12"/>
      <c r="G46" s="14">
        <f>'2'!G$14</f>
        <v>24</v>
      </c>
      <c r="H46" s="12"/>
      <c r="I46" s="8" t="str">
        <f>'2'!I$14</f>
        <v>Еремеева Ж.Ф.</v>
      </c>
    </row>
    <row r="47" spans="1:9" ht="15.75" customHeight="1" x14ac:dyDescent="0.25">
      <c r="A47" s="6">
        <v>45</v>
      </c>
      <c r="B47" s="8" t="str">
        <f>'3'!B$13</f>
        <v>Ч. Вероника</v>
      </c>
      <c r="C47" s="8" t="str">
        <f>'3'!C$13</f>
        <v>МБОУ "СОШ №7"</v>
      </c>
      <c r="D47" s="14">
        <f>'3'!D$13</f>
        <v>3</v>
      </c>
      <c r="E47" s="14">
        <f>'3'!E$13</f>
        <v>23</v>
      </c>
      <c r="F47" s="12"/>
      <c r="G47" s="14">
        <f>'3'!G$13</f>
        <v>18</v>
      </c>
      <c r="H47" s="12"/>
      <c r="I47" s="8" t="str">
        <f>'3'!I$13</f>
        <v>Щенникова О.А..</v>
      </c>
    </row>
    <row r="48" spans="1:9" ht="15.75" customHeight="1" x14ac:dyDescent="0.25">
      <c r="A48" s="6">
        <v>46</v>
      </c>
      <c r="B48" s="8" t="str">
        <f>'3'!B$14</f>
        <v>С. Юлия</v>
      </c>
      <c r="C48" s="8" t="str">
        <f>'3'!C$14</f>
        <v>МБОУ "СОШ №7"</v>
      </c>
      <c r="D48" s="14">
        <f>'3'!D$14</f>
        <v>3</v>
      </c>
      <c r="E48" s="14">
        <f>'3'!E$14</f>
        <v>20.5</v>
      </c>
      <c r="F48" s="12"/>
      <c r="G48" s="14">
        <f>'3'!G$14</f>
        <v>19</v>
      </c>
      <c r="H48" s="12"/>
      <c r="I48" s="8" t="str">
        <f>'3'!I$14</f>
        <v>Щенникова О.А</v>
      </c>
    </row>
    <row r="49" spans="1:9" ht="15.75" customHeight="1" x14ac:dyDescent="0.25">
      <c r="A49" s="6">
        <v>47</v>
      </c>
      <c r="B49" s="8" t="str">
        <f>'4'!B$13</f>
        <v>С. Тимур</v>
      </c>
      <c r="C49" s="8" t="str">
        <f>'4'!C$13</f>
        <v>МБОУ "СОШ №7"</v>
      </c>
      <c r="D49" s="14">
        <f>'4'!D$13</f>
        <v>4</v>
      </c>
      <c r="E49" s="14">
        <f>'4'!E$13</f>
        <v>23</v>
      </c>
      <c r="F49" s="12"/>
      <c r="G49" s="14">
        <f>'4'!G$13</f>
        <v>12</v>
      </c>
      <c r="H49" s="12"/>
      <c r="I49" s="8" t="str">
        <f>'4'!I$13</f>
        <v>Попова М.А.</v>
      </c>
    </row>
    <row r="50" spans="1:9" ht="15.75" customHeight="1" x14ac:dyDescent="0.25">
      <c r="A50" s="6">
        <v>48</v>
      </c>
      <c r="B50" s="8" t="str">
        <f>'4'!B$14</f>
        <v>М. Виталий</v>
      </c>
      <c r="C50" s="8" t="str">
        <f>'4'!C$14</f>
        <v>МБОУ "СОШ №7"</v>
      </c>
      <c r="D50" s="14">
        <f>'4'!D$14</f>
        <v>4</v>
      </c>
      <c r="E50" s="14">
        <f>'4'!E$14</f>
        <v>8</v>
      </c>
      <c r="F50" s="13"/>
      <c r="G50" s="14">
        <f>'4'!G$14</f>
        <v>25</v>
      </c>
      <c r="H50" s="13"/>
      <c r="I50" s="8" t="str">
        <f>'4'!I$14</f>
        <v>Попова М.А.</v>
      </c>
    </row>
    <row r="51" spans="1:9" x14ac:dyDescent="0.25">
      <c r="A51" s="19">
        <v>49</v>
      </c>
      <c r="B51" s="19" t="str">
        <f>'1'!B$15</f>
        <v>С. Зоя</v>
      </c>
      <c r="C51" s="19" t="str">
        <f>'1'!C$15</f>
        <v>МБОУ "Гимназия №8"</v>
      </c>
      <c r="D51" s="20">
        <f>'1'!D$15</f>
        <v>1</v>
      </c>
      <c r="E51" s="20">
        <f>'1'!E$15</f>
        <v>42.5</v>
      </c>
      <c r="F51" s="21">
        <f t="shared" si="0"/>
        <v>241.5</v>
      </c>
      <c r="G51" s="20">
        <f>'1'!G$15</f>
        <v>4</v>
      </c>
      <c r="H51" s="21">
        <f t="shared" si="1"/>
        <v>4</v>
      </c>
      <c r="I51" s="19" t="str">
        <f>'1'!I$15</f>
        <v>Злобина Л. В.</v>
      </c>
    </row>
    <row r="52" spans="1:9" x14ac:dyDescent="0.25">
      <c r="A52" s="19">
        <v>50</v>
      </c>
      <c r="B52" s="19" t="str">
        <f>'1'!B$16</f>
        <v>С. София</v>
      </c>
      <c r="C52" s="19" t="str">
        <f>'1'!C$16</f>
        <v>МБОУ "Гимназия №8"</v>
      </c>
      <c r="D52" s="20">
        <f>'1'!D$16</f>
        <v>1</v>
      </c>
      <c r="E52" s="20">
        <f>'1'!E$16</f>
        <v>41.5</v>
      </c>
      <c r="F52" s="22"/>
      <c r="G52" s="20">
        <f>'1'!G$16</f>
        <v>6</v>
      </c>
      <c r="H52" s="22"/>
      <c r="I52" s="19" t="str">
        <f>'1'!I$16</f>
        <v>Ульянова Н. С.</v>
      </c>
    </row>
    <row r="53" spans="1:9" ht="15.75" customHeight="1" x14ac:dyDescent="0.25">
      <c r="A53" s="19">
        <v>51</v>
      </c>
      <c r="B53" s="19" t="str">
        <f>'2'!B$15</f>
        <v>П. Софья</v>
      </c>
      <c r="C53" s="19" t="str">
        <f>'2'!C$15</f>
        <v>МБОУ "Гимназия №8"</v>
      </c>
      <c r="D53" s="20">
        <f>'2'!D$15</f>
        <v>2</v>
      </c>
      <c r="E53" s="20">
        <f>'2'!E$15</f>
        <v>21.5</v>
      </c>
      <c r="F53" s="22"/>
      <c r="G53" s="20">
        <f>'2'!G$15</f>
        <v>4</v>
      </c>
      <c r="H53" s="22"/>
      <c r="I53" s="19" t="str">
        <f>'2'!I$15</f>
        <v>Ситникова О.Б.</v>
      </c>
    </row>
    <row r="54" spans="1:9" ht="15.75" customHeight="1" x14ac:dyDescent="0.25">
      <c r="A54" s="19">
        <v>52</v>
      </c>
      <c r="B54" s="19" t="str">
        <f>'2'!B$16</f>
        <v>Ф. Иван</v>
      </c>
      <c r="C54" s="19" t="str">
        <f>'2'!C$16</f>
        <v>МБОУ "Гимназия №8"</v>
      </c>
      <c r="D54" s="20">
        <f>'2'!D$16</f>
        <v>2</v>
      </c>
      <c r="E54" s="20">
        <f>'2'!E$16</f>
        <v>14</v>
      </c>
      <c r="F54" s="22"/>
      <c r="G54" s="20">
        <f>'2'!G$16</f>
        <v>14</v>
      </c>
      <c r="H54" s="22"/>
      <c r="I54" s="19" t="str">
        <f>'2'!I$16</f>
        <v>Косенкова М. П.</v>
      </c>
    </row>
    <row r="55" spans="1:9" ht="15.75" customHeight="1" x14ac:dyDescent="0.25">
      <c r="A55" s="19">
        <v>53</v>
      </c>
      <c r="B55" s="19" t="str">
        <f>'3'!B$15</f>
        <v>И.Анастасия</v>
      </c>
      <c r="C55" s="19" t="str">
        <f>'3'!C$15</f>
        <v>МБОУ "Гимназия №8"</v>
      </c>
      <c r="D55" s="20">
        <f>'3'!D$15</f>
        <v>3</v>
      </c>
      <c r="E55" s="20">
        <f>'3'!E$15</f>
        <v>32.5</v>
      </c>
      <c r="F55" s="22"/>
      <c r="G55" s="20">
        <f>'3'!G$15</f>
        <v>8</v>
      </c>
      <c r="H55" s="22"/>
      <c r="I55" s="19" t="str">
        <f>'3'!I$15</f>
        <v>Тонкова Л.Ф.</v>
      </c>
    </row>
    <row r="56" spans="1:9" ht="15.75" customHeight="1" x14ac:dyDescent="0.25">
      <c r="A56" s="19">
        <v>54</v>
      </c>
      <c r="B56" s="19" t="str">
        <f>'3'!B$16</f>
        <v>Ч. Валерия</v>
      </c>
      <c r="C56" s="19" t="str">
        <f>'3'!C$16</f>
        <v>МБОУ "Гимназия №8"</v>
      </c>
      <c r="D56" s="20">
        <f>'3'!D$16</f>
        <v>3</v>
      </c>
      <c r="E56" s="20">
        <f>'3'!E$16</f>
        <v>31.5</v>
      </c>
      <c r="F56" s="22"/>
      <c r="G56" s="20">
        <f>'3'!G$16</f>
        <v>9</v>
      </c>
      <c r="H56" s="22"/>
      <c r="I56" s="19" t="str">
        <f>'3'!I$16</f>
        <v>Мокрушина О.А.</v>
      </c>
    </row>
    <row r="57" spans="1:9" ht="15.75" customHeight="1" x14ac:dyDescent="0.25">
      <c r="A57" s="19">
        <v>55</v>
      </c>
      <c r="B57" s="19" t="str">
        <f>'4'!B$15</f>
        <v>А. Анна</v>
      </c>
      <c r="C57" s="19" t="str">
        <f>'4'!C$15</f>
        <v>МБОУ "Гимназия №8"</v>
      </c>
      <c r="D57" s="20">
        <f>'4'!D$15</f>
        <v>4</v>
      </c>
      <c r="E57" s="20">
        <f>'4'!E$15</f>
        <v>36</v>
      </c>
      <c r="F57" s="22"/>
      <c r="G57" s="53">
        <f>'4'!G$15</f>
        <v>1</v>
      </c>
      <c r="H57" s="22"/>
      <c r="I57" s="19" t="str">
        <f>'4'!I$15</f>
        <v>Фефилова Е.П.</v>
      </c>
    </row>
    <row r="58" spans="1:9" ht="15.75" customHeight="1" x14ac:dyDescent="0.25">
      <c r="A58" s="19">
        <v>56</v>
      </c>
      <c r="B58" s="19" t="str">
        <f>'4'!B$16</f>
        <v>В. Виктория</v>
      </c>
      <c r="C58" s="19" t="str">
        <f>'4'!C$16</f>
        <v>МБОУ "Гимназия №8"</v>
      </c>
      <c r="D58" s="20">
        <f>'4'!D$16</f>
        <v>4</v>
      </c>
      <c r="E58" s="20">
        <f>'4'!E$16</f>
        <v>22</v>
      </c>
      <c r="F58" s="23"/>
      <c r="G58" s="20">
        <f>'4'!G$16</f>
        <v>14</v>
      </c>
      <c r="H58" s="23"/>
      <c r="I58" s="19" t="str">
        <f>'4'!I$16</f>
        <v>Гараева Я.Ш.</v>
      </c>
    </row>
    <row r="59" spans="1:9" x14ac:dyDescent="0.25">
      <c r="A59" s="6">
        <v>57</v>
      </c>
      <c r="B59" s="8" t="str">
        <f>'1'!B$17</f>
        <v>Н. Виктория</v>
      </c>
      <c r="C59" s="8" t="str">
        <f>'1'!C$17</f>
        <v>МБОУ "СШ №9"</v>
      </c>
      <c r="D59" s="14">
        <f>'1'!D$17</f>
        <v>1</v>
      </c>
      <c r="E59" s="14">
        <f>'1'!E$17</f>
        <v>21</v>
      </c>
      <c r="F59" s="11">
        <f t="shared" si="0"/>
        <v>105</v>
      </c>
      <c r="G59" s="14">
        <f>'1'!G$17</f>
        <v>26</v>
      </c>
      <c r="H59" s="11">
        <f t="shared" si="1"/>
        <v>17</v>
      </c>
      <c r="I59" s="8" t="str">
        <f>'1'!I$17</f>
        <v>Чупина Н. Е.</v>
      </c>
    </row>
    <row r="60" spans="1:9" x14ac:dyDescent="0.25">
      <c r="A60" s="6">
        <v>58</v>
      </c>
      <c r="B60" s="8" t="str">
        <f>'1'!B$18</f>
        <v>Р. Тимофей</v>
      </c>
      <c r="C60" s="8" t="str">
        <f>'1'!C$18</f>
        <v>МБОУ "СШ №9"</v>
      </c>
      <c r="D60" s="14">
        <f>'1'!D$18</f>
        <v>1</v>
      </c>
      <c r="E60" s="14">
        <f>'1'!E$18</f>
        <v>7.5</v>
      </c>
      <c r="F60" s="12"/>
      <c r="G60" s="14">
        <f>'1'!G$18</f>
        <v>29</v>
      </c>
      <c r="H60" s="12"/>
      <c r="I60" s="8" t="str">
        <f>'1'!I$18</f>
        <v>Ваганова Е.А.</v>
      </c>
    </row>
    <row r="61" spans="1:9" ht="15.75" customHeight="1" x14ac:dyDescent="0.25">
      <c r="A61" s="6">
        <v>59</v>
      </c>
      <c r="B61" s="8" t="str">
        <f>'2'!B$17</f>
        <v>Х. Артём</v>
      </c>
      <c r="C61" s="8" t="str">
        <f>'2'!C$17</f>
        <v>МБОУ "СШ №9"</v>
      </c>
      <c r="D61" s="14">
        <f>'2'!D$17</f>
        <v>2</v>
      </c>
      <c r="E61" s="14">
        <f>'2'!E$17</f>
        <v>12.5</v>
      </c>
      <c r="F61" s="12"/>
      <c r="G61" s="14">
        <f>'2'!G$17</f>
        <v>16</v>
      </c>
      <c r="H61" s="12"/>
      <c r="I61" s="8" t="str">
        <f>'2'!I$17</f>
        <v>Трифонова Л.А.</v>
      </c>
    </row>
    <row r="62" spans="1:9" ht="15.75" customHeight="1" x14ac:dyDescent="0.25">
      <c r="A62" s="6">
        <v>60</v>
      </c>
      <c r="B62" s="8" t="str">
        <f>'2'!B$18</f>
        <v>А. Тимур</v>
      </c>
      <c r="C62" s="8" t="str">
        <f>'2'!C$18</f>
        <v>МБОУ "СШ №9"</v>
      </c>
      <c r="D62" s="14">
        <f>'2'!D$18</f>
        <v>2</v>
      </c>
      <c r="E62" s="14">
        <f>'2'!E$18</f>
        <v>4</v>
      </c>
      <c r="F62" s="12"/>
      <c r="G62" s="14">
        <f>'2'!G$18</f>
        <v>25</v>
      </c>
      <c r="H62" s="12"/>
      <c r="I62" s="8" t="str">
        <f>'2'!I$18</f>
        <v>Титова Г. В.</v>
      </c>
    </row>
    <row r="63" spans="1:9" ht="15.75" customHeight="1" x14ac:dyDescent="0.25">
      <c r="A63" s="6">
        <v>61</v>
      </c>
      <c r="B63" s="8" t="str">
        <f>'3'!B$17</f>
        <v>Т. Дарина</v>
      </c>
      <c r="C63" s="8" t="str">
        <f>'3'!C$17</f>
        <v>МБОУ "СШ №9"</v>
      </c>
      <c r="D63" s="14">
        <f>'3'!D$17</f>
        <v>3</v>
      </c>
      <c r="E63" s="14">
        <f>'3'!E$17</f>
        <v>18.5</v>
      </c>
      <c r="F63" s="12"/>
      <c r="G63" s="14">
        <f>'3'!G$17</f>
        <v>20</v>
      </c>
      <c r="H63" s="12"/>
      <c r="I63" s="8" t="str">
        <f>'3'!I$17</f>
        <v>Машковцева Е. Г.</v>
      </c>
    </row>
    <row r="64" spans="1:9" ht="15.75" customHeight="1" x14ac:dyDescent="0.25">
      <c r="A64" s="6">
        <v>62</v>
      </c>
      <c r="B64" s="8" t="str">
        <f>'3'!B$18</f>
        <v>Б. Мирра</v>
      </c>
      <c r="C64" s="8" t="str">
        <f>'3'!C$18</f>
        <v>МБОУ "СШ №9"</v>
      </c>
      <c r="D64" s="14">
        <f>'3'!D$18</f>
        <v>3</v>
      </c>
      <c r="E64" s="14">
        <f>'3'!E$18</f>
        <v>14</v>
      </c>
      <c r="F64" s="12"/>
      <c r="G64" s="14">
        <f>'3'!G$18</f>
        <v>22</v>
      </c>
      <c r="H64" s="12"/>
      <c r="I64" s="8" t="str">
        <f>'3'!I$18</f>
        <v>Ковалёва Т. А.</v>
      </c>
    </row>
    <row r="65" spans="1:9" ht="15.75" customHeight="1" x14ac:dyDescent="0.25">
      <c r="A65" s="6">
        <v>63</v>
      </c>
      <c r="B65" s="8" t="str">
        <f>'4'!B$17</f>
        <v>М. Тимофей</v>
      </c>
      <c r="C65" s="8" t="str">
        <f>'4'!C$17</f>
        <v>МБОУ "СШ №9"</v>
      </c>
      <c r="D65" s="14">
        <f>'4'!D$17</f>
        <v>4</v>
      </c>
      <c r="E65" s="14">
        <f>'4'!E$17</f>
        <v>19.5</v>
      </c>
      <c r="F65" s="12"/>
      <c r="G65" s="14">
        <f>'4'!G$17</f>
        <v>16</v>
      </c>
      <c r="H65" s="12"/>
      <c r="I65" s="8" t="str">
        <f>'4'!I$17</f>
        <v>Гавшина Е.В.</v>
      </c>
    </row>
    <row r="66" spans="1:9" ht="15.75" customHeight="1" x14ac:dyDescent="0.25">
      <c r="A66" s="6">
        <v>64</v>
      </c>
      <c r="B66" s="8" t="str">
        <f>'4'!B$18</f>
        <v>К. Алина</v>
      </c>
      <c r="C66" s="8" t="str">
        <f>'4'!C$18</f>
        <v>МБОУ "СШ №9"</v>
      </c>
      <c r="D66" s="14">
        <f>'4'!D$18</f>
        <v>4</v>
      </c>
      <c r="E66" s="14">
        <f>'4'!E$18</f>
        <v>8</v>
      </c>
      <c r="F66" s="13"/>
      <c r="G66" s="14">
        <f>'4'!G$18</f>
        <v>25</v>
      </c>
      <c r="H66" s="13"/>
      <c r="I66" s="8" t="str">
        <f>'4'!I$18</f>
        <v>Перминова Д. А.</v>
      </c>
    </row>
    <row r="67" spans="1:9" x14ac:dyDescent="0.25">
      <c r="A67" s="19">
        <v>65</v>
      </c>
      <c r="B67" s="19" t="str">
        <f>'1'!B$19</f>
        <v>Л. Арина</v>
      </c>
      <c r="C67" s="19" t="str">
        <f>'1'!C$19</f>
        <v>МБОУ "СОШ №10"</v>
      </c>
      <c r="D67" s="20">
        <f>'1'!D$19</f>
        <v>1</v>
      </c>
      <c r="E67" s="20">
        <f>'1'!E$19</f>
        <v>37.5</v>
      </c>
      <c r="F67" s="21">
        <f t="shared" si="0"/>
        <v>180</v>
      </c>
      <c r="G67" s="20">
        <f>'1'!G$19</f>
        <v>10</v>
      </c>
      <c r="H67" s="21">
        <f t="shared" si="1"/>
        <v>10</v>
      </c>
      <c r="I67" s="19" t="str">
        <f>'1'!I$19</f>
        <v>Бушмакина М. П.</v>
      </c>
    </row>
    <row r="68" spans="1:9" x14ac:dyDescent="0.25">
      <c r="A68" s="19">
        <v>66</v>
      </c>
      <c r="B68" s="19" t="str">
        <f>'1'!B$20</f>
        <v>Б. Анастасия</v>
      </c>
      <c r="C68" s="19" t="str">
        <f>'1'!C$20</f>
        <v>МБОУ "СОШ №10"</v>
      </c>
      <c r="D68" s="20">
        <f>'1'!D$20</f>
        <v>1</v>
      </c>
      <c r="E68" s="20">
        <f>'1'!E$20</f>
        <v>35.5</v>
      </c>
      <c r="F68" s="22"/>
      <c r="G68" s="20">
        <f>'1'!G$20</f>
        <v>12</v>
      </c>
      <c r="H68" s="22"/>
      <c r="I68" s="19" t="str">
        <f>'1'!I$20</f>
        <v>Бушмакина М. П.</v>
      </c>
    </row>
    <row r="69" spans="1:9" ht="15.75" customHeight="1" x14ac:dyDescent="0.25">
      <c r="A69" s="19">
        <v>67</v>
      </c>
      <c r="B69" s="19" t="str">
        <f>'2'!B$19</f>
        <v>К. Александра</v>
      </c>
      <c r="C69" s="19" t="str">
        <f>'2'!C$19</f>
        <v>МБОУ "СОШ №10"</v>
      </c>
      <c r="D69" s="20">
        <f>'2'!D$19</f>
        <v>2</v>
      </c>
      <c r="E69" s="20">
        <f>'2'!E$19</f>
        <v>11</v>
      </c>
      <c r="F69" s="22"/>
      <c r="G69" s="20">
        <f>'2'!G$19</f>
        <v>17</v>
      </c>
      <c r="H69" s="22"/>
      <c r="I69" s="19" t="str">
        <f>'2'!I$19</f>
        <v>Малышева М.Н.</v>
      </c>
    </row>
    <row r="70" spans="1:9" ht="15.75" customHeight="1" x14ac:dyDescent="0.25">
      <c r="A70" s="19">
        <v>68</v>
      </c>
      <c r="B70" s="19" t="str">
        <f>'2'!B$20</f>
        <v>З. Варвара</v>
      </c>
      <c r="C70" s="19" t="str">
        <f>'2'!C$20</f>
        <v>МБОУ "СОШ №10"</v>
      </c>
      <c r="D70" s="20">
        <f>'2'!D$20</f>
        <v>2</v>
      </c>
      <c r="E70" s="20">
        <f>'2'!E$20</f>
        <v>13.5</v>
      </c>
      <c r="F70" s="22"/>
      <c r="G70" s="20">
        <f>'2'!G$20</f>
        <v>15</v>
      </c>
      <c r="H70" s="22"/>
      <c r="I70" s="19" t="str">
        <f>'2'!I$20</f>
        <v>Дындыкина К. И.</v>
      </c>
    </row>
    <row r="71" spans="1:9" ht="15.75" customHeight="1" x14ac:dyDescent="0.25">
      <c r="A71" s="19">
        <v>69</v>
      </c>
      <c r="B71" s="19" t="str">
        <f>'3'!B$19</f>
        <v>В. Артём</v>
      </c>
      <c r="C71" s="19" t="str">
        <f>'3'!C$19</f>
        <v>МБОУ "СОШ №10"</v>
      </c>
      <c r="D71" s="20">
        <f>'3'!D$19</f>
        <v>3</v>
      </c>
      <c r="E71" s="20">
        <f>'3'!E$19</f>
        <v>23.5</v>
      </c>
      <c r="F71" s="22"/>
      <c r="G71" s="20">
        <f>'3'!G$19</f>
        <v>17</v>
      </c>
      <c r="H71" s="22"/>
      <c r="I71" s="19" t="str">
        <f>'3'!I$19</f>
        <v>Куртеева Л.И.</v>
      </c>
    </row>
    <row r="72" spans="1:9" ht="15.75" customHeight="1" x14ac:dyDescent="0.25">
      <c r="A72" s="19">
        <v>70</v>
      </c>
      <c r="B72" s="19" t="str">
        <f>'3'!B$20</f>
        <v>Б. Дарья</v>
      </c>
      <c r="C72" s="19" t="str">
        <f>'3'!C$20</f>
        <v>МБОУ "СОШ №10"</v>
      </c>
      <c r="D72" s="20">
        <f>'3'!D$20</f>
        <v>3</v>
      </c>
      <c r="E72" s="20">
        <f>'3'!E$20</f>
        <v>29</v>
      </c>
      <c r="F72" s="22"/>
      <c r="G72" s="20">
        <f>'3'!G$20</f>
        <v>13</v>
      </c>
      <c r="H72" s="22"/>
      <c r="I72" s="19" t="str">
        <f>'3'!I$20</f>
        <v>Куртеева Л.И.</v>
      </c>
    </row>
    <row r="73" spans="1:9" ht="15.75" customHeight="1" x14ac:dyDescent="0.25">
      <c r="A73" s="19">
        <v>71</v>
      </c>
      <c r="B73" s="19" t="str">
        <f>'4'!B$19</f>
        <v>В. Кирилл</v>
      </c>
      <c r="C73" s="19" t="str">
        <f>'4'!C$19</f>
        <v>МБОУ "СОШ №10"</v>
      </c>
      <c r="D73" s="20">
        <f>'4'!D$19</f>
        <v>4</v>
      </c>
      <c r="E73" s="20">
        <f>'4'!E$19</f>
        <v>14</v>
      </c>
      <c r="F73" s="22"/>
      <c r="G73" s="20">
        <f>'4'!G$19</f>
        <v>21</v>
      </c>
      <c r="H73" s="22"/>
      <c r="I73" s="19" t="str">
        <f>'4'!I$19</f>
        <v>Новикова Е.В.</v>
      </c>
    </row>
    <row r="74" spans="1:9" ht="15.75" customHeight="1" x14ac:dyDescent="0.25">
      <c r="A74" s="19">
        <v>72</v>
      </c>
      <c r="B74" s="19" t="str">
        <f>'4'!B$20</f>
        <v>У. Игнат</v>
      </c>
      <c r="C74" s="19" t="str">
        <f>'4'!C$20</f>
        <v>МБОУ "СОШ №10"</v>
      </c>
      <c r="D74" s="20">
        <f>'4'!D$20</f>
        <v>4</v>
      </c>
      <c r="E74" s="20">
        <f>'4'!E$20</f>
        <v>16</v>
      </c>
      <c r="F74" s="23"/>
      <c r="G74" s="20">
        <f>'4'!G$20</f>
        <v>19</v>
      </c>
      <c r="H74" s="23"/>
      <c r="I74" s="19" t="str">
        <f>'4'!I$20</f>
        <v>Новикова Е.В.</v>
      </c>
    </row>
    <row r="75" spans="1:9" x14ac:dyDescent="0.25">
      <c r="A75" s="6">
        <v>73</v>
      </c>
      <c r="B75" s="8" t="str">
        <f>'1'!B$21</f>
        <v>П. Степан</v>
      </c>
      <c r="C75" s="8" t="str">
        <f>'1'!C$21</f>
        <v>МБОУ "СШ №11"</v>
      </c>
      <c r="D75" s="14">
        <f>'1'!D$21</f>
        <v>1</v>
      </c>
      <c r="E75" s="14">
        <f>'1'!E$21</f>
        <v>40.5</v>
      </c>
      <c r="F75" s="11">
        <f t="shared" ref="F75:F131" si="2">SUM(E75:E82)</f>
        <v>198</v>
      </c>
      <c r="G75" s="14">
        <f>'1'!G$21</f>
        <v>7</v>
      </c>
      <c r="H75" s="11">
        <f t="shared" ref="H75:H131" si="3">SUM(--(FREQUENCY((J$3:J$19&gt;F75)*J$3:J$19,J$3:J$19)&gt;0))</f>
        <v>7</v>
      </c>
      <c r="I75" s="8" t="str">
        <f>'1'!I$21</f>
        <v>Бурухина Е.Э.</v>
      </c>
    </row>
    <row r="76" spans="1:9" x14ac:dyDescent="0.25">
      <c r="A76" s="6">
        <v>74</v>
      </c>
      <c r="B76" s="8" t="str">
        <f>'1'!B$22</f>
        <v>М. Ирина</v>
      </c>
      <c r="C76" s="8" t="str">
        <f>'1'!C$22</f>
        <v>МБОУ "СШ №11"</v>
      </c>
      <c r="D76" s="14">
        <f>'1'!D$22</f>
        <v>1</v>
      </c>
      <c r="E76" s="14">
        <f>'1'!E$22</f>
        <v>30</v>
      </c>
      <c r="F76" s="12"/>
      <c r="G76" s="14">
        <f>'1'!G$22</f>
        <v>18</v>
      </c>
      <c r="H76" s="12"/>
      <c r="I76" s="8" t="str">
        <f>'1'!I$22</f>
        <v>Мышкина Г.В.</v>
      </c>
    </row>
    <row r="77" spans="1:9" ht="15.75" customHeight="1" x14ac:dyDescent="0.25">
      <c r="A77" s="6">
        <v>75</v>
      </c>
      <c r="B77" s="8" t="str">
        <f>'2'!B$21</f>
        <v>С. Юлия</v>
      </c>
      <c r="C77" s="8" t="str">
        <f>'2'!C$21</f>
        <v>МБОУ "СШ №11"</v>
      </c>
      <c r="D77" s="14">
        <f>'2'!D$21</f>
        <v>2</v>
      </c>
      <c r="E77" s="14">
        <f>'2'!E$21</f>
        <v>8.5</v>
      </c>
      <c r="F77" s="12"/>
      <c r="G77" s="14">
        <f>'2'!G$21</f>
        <v>21</v>
      </c>
      <c r="H77" s="12"/>
      <c r="I77" s="8" t="str">
        <f>'2'!I$21</f>
        <v xml:space="preserve">Белоусова Н. А. </v>
      </c>
    </row>
    <row r="78" spans="1:9" ht="15.75" customHeight="1" x14ac:dyDescent="0.25">
      <c r="A78" s="6">
        <v>76</v>
      </c>
      <c r="B78" s="8" t="str">
        <f>'2'!B$22</f>
        <v>Б. Дарина</v>
      </c>
      <c r="C78" s="8" t="str">
        <f>'2'!C$22</f>
        <v>МБОУ "СШ №11"</v>
      </c>
      <c r="D78" s="14">
        <f>'2'!D$22</f>
        <v>2</v>
      </c>
      <c r="E78" s="14">
        <f>'2'!E$22</f>
        <v>10.5</v>
      </c>
      <c r="F78" s="12"/>
      <c r="G78" s="14">
        <f>'2'!G$22</f>
        <v>18</v>
      </c>
      <c r="H78" s="12"/>
      <c r="I78" s="8" t="str">
        <f>'2'!I$22</f>
        <v>Яценко И. Ф.</v>
      </c>
    </row>
    <row r="79" spans="1:9" ht="15.75" customHeight="1" x14ac:dyDescent="0.25">
      <c r="A79" s="6">
        <v>77</v>
      </c>
      <c r="B79" s="8" t="str">
        <f>'3'!B$21</f>
        <v>М. Ирина</v>
      </c>
      <c r="C79" s="8" t="str">
        <f>'3'!C$21</f>
        <v>МБОУ "СШ №11"</v>
      </c>
      <c r="D79" s="14">
        <f>'3'!D$21</f>
        <v>3</v>
      </c>
      <c r="E79" s="14">
        <f>'3'!E$21</f>
        <v>29.5</v>
      </c>
      <c r="F79" s="12"/>
      <c r="G79" s="14">
        <f>'3'!G$21</f>
        <v>12</v>
      </c>
      <c r="H79" s="12"/>
      <c r="I79" s="8" t="str">
        <f>'3'!I$21</f>
        <v>Симанова А.Н.</v>
      </c>
    </row>
    <row r="80" spans="1:9" ht="15.75" customHeight="1" x14ac:dyDescent="0.25">
      <c r="A80" s="6">
        <v>78</v>
      </c>
      <c r="B80" s="8" t="str">
        <f>'3'!B$22</f>
        <v>Г. Александр</v>
      </c>
      <c r="C80" s="8" t="str">
        <f>'3'!C$22</f>
        <v>МБОУ "СШ №11"</v>
      </c>
      <c r="D80" s="14">
        <f>'3'!D$22</f>
        <v>3</v>
      </c>
      <c r="E80" s="14">
        <f>'3'!E$22</f>
        <v>25.5</v>
      </c>
      <c r="F80" s="12"/>
      <c r="G80" s="14">
        <f>'3'!G$22</f>
        <v>15</v>
      </c>
      <c r="H80" s="12"/>
      <c r="I80" s="8" t="str">
        <f>'3'!I$22</f>
        <v>Ситникова Т.Н.</v>
      </c>
    </row>
    <row r="81" spans="1:9" ht="15.75" customHeight="1" x14ac:dyDescent="0.25">
      <c r="A81" s="6">
        <v>79</v>
      </c>
      <c r="B81" s="8" t="str">
        <f>'4'!B$21</f>
        <v>П. Константин</v>
      </c>
      <c r="C81" s="8" t="str">
        <f>'4'!C$21</f>
        <v>МБОУ "СШ №11"</v>
      </c>
      <c r="D81" s="14">
        <f>'4'!D$21</f>
        <v>4</v>
      </c>
      <c r="E81" s="14">
        <f>'4'!E$21</f>
        <v>27.5</v>
      </c>
      <c r="F81" s="12"/>
      <c r="G81" s="14">
        <f>'4'!G$21</f>
        <v>7</v>
      </c>
      <c r="H81" s="12"/>
      <c r="I81" s="8" t="str">
        <f>'4'!I$21</f>
        <v>Навроцкая Н.В.</v>
      </c>
    </row>
    <row r="82" spans="1:9" ht="15.75" customHeight="1" x14ac:dyDescent="0.25">
      <c r="A82" s="6">
        <v>80</v>
      </c>
      <c r="B82" s="8" t="str">
        <f>'4'!B$22</f>
        <v>З. Ян</v>
      </c>
      <c r="C82" s="8" t="str">
        <f>'4'!C$22</f>
        <v>МБОУ "СШ №11"</v>
      </c>
      <c r="D82" s="14">
        <f>'4'!D$22</f>
        <v>4</v>
      </c>
      <c r="E82" s="14">
        <f>'4'!E$22</f>
        <v>26</v>
      </c>
      <c r="F82" s="13"/>
      <c r="G82" s="14">
        <f>'4'!G$22</f>
        <v>10</v>
      </c>
      <c r="H82" s="13"/>
      <c r="I82" s="8" t="str">
        <f>'4'!I$22</f>
        <v>Навроцкая Н.В.</v>
      </c>
    </row>
    <row r="83" spans="1:9" x14ac:dyDescent="0.25">
      <c r="A83" s="19">
        <v>81</v>
      </c>
      <c r="B83" s="19" t="str">
        <f>'1'!B$23</f>
        <v>Д. Артём</v>
      </c>
      <c r="C83" s="19" t="str">
        <f>'1'!C$23</f>
        <v>МБОУ "СШ №12"</v>
      </c>
      <c r="D83" s="20">
        <f>'1'!D$23</f>
        <v>1</v>
      </c>
      <c r="E83" s="20">
        <f>'1'!E$23</f>
        <v>43</v>
      </c>
      <c r="F83" s="21">
        <f t="shared" si="2"/>
        <v>195</v>
      </c>
      <c r="G83" s="53">
        <f>'1'!G$23</f>
        <v>3</v>
      </c>
      <c r="H83" s="21">
        <f t="shared" si="3"/>
        <v>8</v>
      </c>
      <c r="I83" s="19" t="str">
        <f>'1'!I$23</f>
        <v>Ипатова Е. Е.</v>
      </c>
    </row>
    <row r="84" spans="1:9" x14ac:dyDescent="0.25">
      <c r="A84" s="19">
        <v>82</v>
      </c>
      <c r="B84" s="19" t="str">
        <f>'1'!B$24</f>
        <v>М. Степан</v>
      </c>
      <c r="C84" s="19" t="str">
        <f>'1'!C$24</f>
        <v>МБОУ "СШ №12"</v>
      </c>
      <c r="D84" s="20">
        <f>'1'!D$24</f>
        <v>1</v>
      </c>
      <c r="E84" s="20">
        <f>'1'!E$24</f>
        <v>23.5</v>
      </c>
      <c r="F84" s="22"/>
      <c r="G84" s="20">
        <f>'1'!G$24</f>
        <v>24</v>
      </c>
      <c r="H84" s="22"/>
      <c r="I84" s="19" t="str">
        <f>'1'!I$24</f>
        <v>Ипатова Е. Е.</v>
      </c>
    </row>
    <row r="85" spans="1:9" ht="15.75" customHeight="1" x14ac:dyDescent="0.25">
      <c r="A85" s="19">
        <v>83</v>
      </c>
      <c r="B85" s="19" t="str">
        <f>'2'!B$23</f>
        <v>Ж. Виталий</v>
      </c>
      <c r="C85" s="19" t="str">
        <f>'2'!C$23</f>
        <v>МБОУ "СШ №12"</v>
      </c>
      <c r="D85" s="20">
        <f>'2'!D$23</f>
        <v>2</v>
      </c>
      <c r="E85" s="20">
        <f>'2'!E$23</f>
        <v>13.5</v>
      </c>
      <c r="F85" s="22"/>
      <c r="G85" s="20">
        <f>'2'!G$23</f>
        <v>15</v>
      </c>
      <c r="H85" s="22"/>
      <c r="I85" s="19" t="str">
        <f>'2'!I$23</f>
        <v>Ипатова Е. Е.</v>
      </c>
    </row>
    <row r="86" spans="1:9" ht="15.75" customHeight="1" x14ac:dyDescent="0.25">
      <c r="A86" s="19">
        <v>84</v>
      </c>
      <c r="B86" s="19" t="str">
        <f>'2'!B$24</f>
        <v>К. Арина</v>
      </c>
      <c r="C86" s="19" t="str">
        <f>'2'!C$24</f>
        <v>МБОУ "СШ №12"</v>
      </c>
      <c r="D86" s="20">
        <f>'2'!D$24</f>
        <v>2</v>
      </c>
      <c r="E86" s="20">
        <f>'2'!E$24</f>
        <v>11</v>
      </c>
      <c r="F86" s="22"/>
      <c r="G86" s="20">
        <f>'2'!G$24</f>
        <v>17</v>
      </c>
      <c r="H86" s="22"/>
      <c r="I86" s="19" t="str">
        <f>'2'!I$24</f>
        <v>Чиркова М. А.</v>
      </c>
    </row>
    <row r="87" spans="1:9" ht="15.75" customHeight="1" x14ac:dyDescent="0.25">
      <c r="A87" s="19">
        <v>85</v>
      </c>
      <c r="B87" s="19" t="str">
        <f>'3'!B$23</f>
        <v>М. Виктория</v>
      </c>
      <c r="C87" s="19" t="str">
        <f>'3'!C$23</f>
        <v>МБОУ "СШ №12"</v>
      </c>
      <c r="D87" s="20">
        <f>'3'!D$23</f>
        <v>3</v>
      </c>
      <c r="E87" s="20">
        <f>'3'!E$23</f>
        <v>30.5</v>
      </c>
      <c r="F87" s="22"/>
      <c r="G87" s="20">
        <f>'3'!G$23</f>
        <v>11</v>
      </c>
      <c r="H87" s="22"/>
      <c r="I87" s="19" t="str">
        <f>'3'!I$23</f>
        <v>Телицына А.В.</v>
      </c>
    </row>
    <row r="88" spans="1:9" ht="15.75" customHeight="1" x14ac:dyDescent="0.25">
      <c r="A88" s="19">
        <v>86</v>
      </c>
      <c r="B88" s="19" t="str">
        <f>'3'!B$24</f>
        <v>К. Лев</v>
      </c>
      <c r="C88" s="19" t="str">
        <f>'3'!C$24</f>
        <v>МБОУ "СШ №12"</v>
      </c>
      <c r="D88" s="20">
        <f>'3'!D$24</f>
        <v>3</v>
      </c>
      <c r="E88" s="20">
        <f>'3'!E$24</f>
        <v>25</v>
      </c>
      <c r="F88" s="22"/>
      <c r="G88" s="20">
        <f>'3'!G$24</f>
        <v>16</v>
      </c>
      <c r="H88" s="22"/>
      <c r="I88" s="19" t="str">
        <f>'3'!I$24</f>
        <v>Телицына А.В</v>
      </c>
    </row>
    <row r="89" spans="1:9" ht="15.75" customHeight="1" x14ac:dyDescent="0.25">
      <c r="A89" s="19">
        <v>87</v>
      </c>
      <c r="B89" s="19" t="str">
        <f>'4'!B$23</f>
        <v>Б. Сергей</v>
      </c>
      <c r="C89" s="19" t="str">
        <f>'4'!C$23</f>
        <v>МБОУ "СШ №12"</v>
      </c>
      <c r="D89" s="20">
        <f>'4'!D$23</f>
        <v>4</v>
      </c>
      <c r="E89" s="20">
        <f>'4'!E$23</f>
        <v>26.5</v>
      </c>
      <c r="F89" s="22"/>
      <c r="G89" s="20">
        <f>'4'!G$23</f>
        <v>9</v>
      </c>
      <c r="H89" s="22"/>
      <c r="I89" s="19" t="str">
        <f>'4'!I$23</f>
        <v>Касимова Л. Р.</v>
      </c>
    </row>
    <row r="90" spans="1:9" ht="15.75" customHeight="1" x14ac:dyDescent="0.25">
      <c r="A90" s="19">
        <v>88</v>
      </c>
      <c r="B90" s="19" t="str">
        <f>'4'!B$24</f>
        <v>Ж. Елизавета</v>
      </c>
      <c r="C90" s="19" t="str">
        <f>'4'!C$24</f>
        <v>МБОУ "СШ №12"</v>
      </c>
      <c r="D90" s="20">
        <f>'4'!D$24</f>
        <v>4</v>
      </c>
      <c r="E90" s="20">
        <f>'4'!E$24</f>
        <v>22</v>
      </c>
      <c r="F90" s="23"/>
      <c r="G90" s="20">
        <f>'4'!G$24</f>
        <v>14</v>
      </c>
      <c r="H90" s="23"/>
      <c r="I90" s="19" t="str">
        <f>'4'!I$24</f>
        <v>Касимова Л. Р.</v>
      </c>
    </row>
    <row r="91" spans="1:9" x14ac:dyDescent="0.25">
      <c r="A91" s="6">
        <v>89</v>
      </c>
      <c r="B91" s="8" t="str">
        <f>'1'!B$25</f>
        <v>В.  Виктория</v>
      </c>
      <c r="C91" s="8" t="str">
        <f>'1'!C$25</f>
        <v>МБОУ "СОШ №13"</v>
      </c>
      <c r="D91" s="14">
        <f>'1'!D$25</f>
        <v>1</v>
      </c>
      <c r="E91" s="14">
        <f>'1'!E$25</f>
        <v>31.5</v>
      </c>
      <c r="F91" s="11">
        <f t="shared" si="2"/>
        <v>155</v>
      </c>
      <c r="G91" s="14">
        <f>'1'!G$25</f>
        <v>16</v>
      </c>
      <c r="H91" s="11">
        <f t="shared" si="3"/>
        <v>14</v>
      </c>
      <c r="I91" s="8" t="str">
        <f>'1'!I$25</f>
        <v>Васильева Н.А.</v>
      </c>
    </row>
    <row r="92" spans="1:9" x14ac:dyDescent="0.25">
      <c r="A92" s="6">
        <v>90</v>
      </c>
      <c r="B92" s="8" t="str">
        <f>'1'!B$26</f>
        <v>М. Дмитрий</v>
      </c>
      <c r="C92" s="8" t="str">
        <f>'1'!C$26</f>
        <v>МБОУ "СОШ №13"</v>
      </c>
      <c r="D92" s="14">
        <f>'1'!D$26</f>
        <v>1</v>
      </c>
      <c r="E92" s="14">
        <f>'1'!E$26</f>
        <v>32.5</v>
      </c>
      <c r="F92" s="12"/>
      <c r="G92" s="14">
        <f>'1'!G$26</f>
        <v>14</v>
      </c>
      <c r="H92" s="12"/>
      <c r="I92" s="8" t="str">
        <f>'1'!I$26</f>
        <v>Самоделкина В.М.</v>
      </c>
    </row>
    <row r="93" spans="1:9" ht="15.75" customHeight="1" x14ac:dyDescent="0.25">
      <c r="A93" s="6">
        <v>91</v>
      </c>
      <c r="B93" s="8" t="str">
        <f>'2'!B$25</f>
        <v>У. Александра</v>
      </c>
      <c r="C93" s="8" t="str">
        <f>'2'!C$25</f>
        <v>МБОУ "СОШ №13"</v>
      </c>
      <c r="D93" s="14">
        <f>'2'!D$25</f>
        <v>2</v>
      </c>
      <c r="E93" s="14">
        <f>'2'!E$25</f>
        <v>7</v>
      </c>
      <c r="F93" s="12"/>
      <c r="G93" s="14">
        <f>'2'!G$25</f>
        <v>23</v>
      </c>
      <c r="H93" s="12"/>
      <c r="I93" s="8" t="str">
        <f>'2'!I$25</f>
        <v>Артемьева В.В.</v>
      </c>
    </row>
    <row r="94" spans="1:9" ht="15.75" customHeight="1" x14ac:dyDescent="0.25">
      <c r="A94" s="6">
        <v>92</v>
      </c>
      <c r="B94" s="8" t="str">
        <f>'2'!B$26</f>
        <v>Б. Валерия</v>
      </c>
      <c r="C94" s="8" t="str">
        <f>'2'!C$26</f>
        <v>МБОУ "СОШ №13"</v>
      </c>
      <c r="D94" s="14">
        <f>'2'!D$26</f>
        <v>2</v>
      </c>
      <c r="E94" s="14">
        <f>'2'!E$26</f>
        <v>7.5</v>
      </c>
      <c r="F94" s="12"/>
      <c r="G94" s="14">
        <f>'2'!G$26</f>
        <v>22</v>
      </c>
      <c r="H94" s="12"/>
      <c r="I94" s="8" t="str">
        <f>'2'!I$26</f>
        <v>Ворончихина И. Г.</v>
      </c>
    </row>
    <row r="95" spans="1:9" ht="15.75" customHeight="1" x14ac:dyDescent="0.25">
      <c r="A95" s="6">
        <v>93</v>
      </c>
      <c r="B95" s="8" t="str">
        <f>'3'!B$25</f>
        <v>С. Иван</v>
      </c>
      <c r="C95" s="8" t="str">
        <f>'3'!C$25</f>
        <v>МБОУ "СОШ №13"</v>
      </c>
      <c r="D95" s="14">
        <f>'3'!D$25</f>
        <v>3</v>
      </c>
      <c r="E95" s="14">
        <f>'3'!E$25</f>
        <v>25</v>
      </c>
      <c r="F95" s="12"/>
      <c r="G95" s="14">
        <f>'3'!G$25</f>
        <v>16</v>
      </c>
      <c r="H95" s="12"/>
      <c r="I95" s="8" t="str">
        <f>'3'!I$25</f>
        <v>Катаева С.Ю.</v>
      </c>
    </row>
    <row r="96" spans="1:9" ht="15.75" customHeight="1" x14ac:dyDescent="0.25">
      <c r="A96" s="6">
        <v>94</v>
      </c>
      <c r="B96" s="8" t="str">
        <f>'3'!B$26</f>
        <v>Т. Ева</v>
      </c>
      <c r="C96" s="8" t="str">
        <f>'3'!C$26</f>
        <v>МБОУ "СОШ №13"</v>
      </c>
      <c r="D96" s="14">
        <f>'3'!D$26</f>
        <v>3</v>
      </c>
      <c r="E96" s="14">
        <f>'3'!E$26</f>
        <v>11</v>
      </c>
      <c r="F96" s="12"/>
      <c r="G96" s="14">
        <f>'3'!G$26</f>
        <v>23</v>
      </c>
      <c r="H96" s="12"/>
      <c r="I96" s="8" t="str">
        <f>'3'!I$26</f>
        <v>Ажмегова О. Г.</v>
      </c>
    </row>
    <row r="97" spans="1:9" ht="15.75" customHeight="1" x14ac:dyDescent="0.25">
      <c r="A97" s="6">
        <v>95</v>
      </c>
      <c r="B97" s="8" t="str">
        <f>'4'!B$25</f>
        <v>Т. Ярослав</v>
      </c>
      <c r="C97" s="8" t="str">
        <f>'4'!C$25</f>
        <v>МБОУ "СОШ №13"</v>
      </c>
      <c r="D97" s="14">
        <f>'4'!D$25</f>
        <v>4</v>
      </c>
      <c r="E97" s="14">
        <f>'4'!E$25</f>
        <v>28.5</v>
      </c>
      <c r="F97" s="12"/>
      <c r="G97" s="14">
        <f>'4'!G$25</f>
        <v>6</v>
      </c>
      <c r="H97" s="12"/>
      <c r="I97" s="8" t="str">
        <f>'4'!I$25</f>
        <v>Соболева Л.В..</v>
      </c>
    </row>
    <row r="98" spans="1:9" ht="15.75" customHeight="1" x14ac:dyDescent="0.25">
      <c r="A98" s="6">
        <v>96</v>
      </c>
      <c r="B98" s="8" t="str">
        <f>'4'!B$26</f>
        <v>Н. Самир</v>
      </c>
      <c r="C98" s="8" t="str">
        <f>'4'!C$26</f>
        <v>МБОУ "СОШ №13"</v>
      </c>
      <c r="D98" s="14">
        <f>'4'!D$26</f>
        <v>4</v>
      </c>
      <c r="E98" s="14">
        <f>'4'!E$26</f>
        <v>12</v>
      </c>
      <c r="F98" s="13"/>
      <c r="G98" s="14">
        <f>'4'!G$26</f>
        <v>23</v>
      </c>
      <c r="H98" s="13"/>
      <c r="I98" s="8" t="str">
        <f>'4'!I$26</f>
        <v>Рылова С.В.</v>
      </c>
    </row>
    <row r="99" spans="1:9" x14ac:dyDescent="0.25">
      <c r="A99" s="19">
        <v>97</v>
      </c>
      <c r="B99" s="19" t="str">
        <f>'1'!B$27</f>
        <v>С. Тимофей</v>
      </c>
      <c r="C99" s="19" t="str">
        <f>'1'!C$27</f>
        <v>МБОУ "Гимназия №14"</v>
      </c>
      <c r="D99" s="20">
        <f>'1'!D$27</f>
        <v>1</v>
      </c>
      <c r="E99" s="20">
        <f>'1'!E$27</f>
        <v>42</v>
      </c>
      <c r="F99" s="21">
        <f t="shared" si="2"/>
        <v>270</v>
      </c>
      <c r="G99" s="20">
        <f>'1'!G$27</f>
        <v>5</v>
      </c>
      <c r="H99" s="54">
        <f t="shared" si="3"/>
        <v>1</v>
      </c>
      <c r="I99" s="19" t="str">
        <f>'1'!I$27</f>
        <v>Богданова Е.А.</v>
      </c>
    </row>
    <row r="100" spans="1:9" x14ac:dyDescent="0.25">
      <c r="A100" s="19">
        <v>98</v>
      </c>
      <c r="B100" s="19" t="str">
        <f>'1'!B$28</f>
        <v>П. Александр</v>
      </c>
      <c r="C100" s="19" t="str">
        <f>'1'!C$28</f>
        <v>МБОУ "Гимназия №14"</v>
      </c>
      <c r="D100" s="20">
        <f>'1'!D$28</f>
        <v>1</v>
      </c>
      <c r="E100" s="20">
        <f>'1'!E$28</f>
        <v>44</v>
      </c>
      <c r="F100" s="22"/>
      <c r="G100" s="53">
        <f>'1'!G$28</f>
        <v>1</v>
      </c>
      <c r="H100" s="22"/>
      <c r="I100" s="19" t="str">
        <f>'1'!I$28</f>
        <v>Мельникова Е.Л.</v>
      </c>
    </row>
    <row r="101" spans="1:9" ht="15.75" customHeight="1" x14ac:dyDescent="0.25">
      <c r="A101" s="19">
        <v>99</v>
      </c>
      <c r="B101" s="19" t="str">
        <f>'2'!B$27</f>
        <v>Ш. Яна</v>
      </c>
      <c r="C101" s="19" t="str">
        <f>'2'!C$27</f>
        <v>МБОУ "Гимназия №14"</v>
      </c>
      <c r="D101" s="20">
        <f>'2'!D$27</f>
        <v>2</v>
      </c>
      <c r="E101" s="20">
        <f>'2'!E$27</f>
        <v>19.5</v>
      </c>
      <c r="F101" s="22"/>
      <c r="G101" s="20">
        <f>'2'!G$27</f>
        <v>7</v>
      </c>
      <c r="H101" s="22"/>
      <c r="I101" s="19" t="str">
        <f>'2'!I$27</f>
        <v>Конышева С.А.</v>
      </c>
    </row>
    <row r="102" spans="1:9" ht="15.75" customHeight="1" x14ac:dyDescent="0.25">
      <c r="A102" s="19">
        <v>100</v>
      </c>
      <c r="B102" s="19" t="str">
        <f>'2'!B$28</f>
        <v>С. Валерия</v>
      </c>
      <c r="C102" s="19" t="str">
        <f>'2'!C$28</f>
        <v>МБОУ "Гимназия №14"</v>
      </c>
      <c r="D102" s="20">
        <f>'2'!D$28</f>
        <v>2</v>
      </c>
      <c r="E102" s="20">
        <f>'2'!E$28</f>
        <v>22</v>
      </c>
      <c r="F102" s="22"/>
      <c r="G102" s="53">
        <f>'2'!G$28</f>
        <v>3</v>
      </c>
      <c r="H102" s="22"/>
      <c r="I102" s="19" t="str">
        <f>'2'!I$28</f>
        <v>Волкова М. Н.</v>
      </c>
    </row>
    <row r="103" spans="1:9" ht="15.75" customHeight="1" x14ac:dyDescent="0.25">
      <c r="A103" s="19">
        <v>101</v>
      </c>
      <c r="B103" s="19" t="str">
        <f>'3'!B$27</f>
        <v>В. Ярослав</v>
      </c>
      <c r="C103" s="19" t="str">
        <f>'3'!C$27</f>
        <v>МБОУ "Гимназия №14"</v>
      </c>
      <c r="D103" s="20">
        <f>'3'!D$27</f>
        <v>3</v>
      </c>
      <c r="E103" s="20">
        <f>'3'!E$27</f>
        <v>41</v>
      </c>
      <c r="F103" s="22"/>
      <c r="G103" s="53">
        <f>'3'!G$27</f>
        <v>2</v>
      </c>
      <c r="H103" s="22"/>
      <c r="I103" s="19" t="str">
        <f>'3'!I$27</f>
        <v>Богданова Е.А.</v>
      </c>
    </row>
    <row r="104" spans="1:9" ht="15.75" customHeight="1" x14ac:dyDescent="0.25">
      <c r="A104" s="19">
        <v>102</v>
      </c>
      <c r="B104" s="19" t="str">
        <f>'3'!B$28</f>
        <v>П. Александр</v>
      </c>
      <c r="C104" s="19" t="str">
        <f>'3'!C$28</f>
        <v>МБОУ "Гимназия №14"</v>
      </c>
      <c r="D104" s="20">
        <f>'3'!D$28</f>
        <v>3</v>
      </c>
      <c r="E104" s="20">
        <f>'3'!E$28</f>
        <v>39</v>
      </c>
      <c r="F104" s="22"/>
      <c r="G104" s="53">
        <f>'3'!G$28</f>
        <v>3</v>
      </c>
      <c r="H104" s="22"/>
      <c r="I104" s="19" t="str">
        <f>'3'!I$28</f>
        <v>Чернова А.Ф.</v>
      </c>
    </row>
    <row r="105" spans="1:9" ht="15.75" customHeight="1" x14ac:dyDescent="0.25">
      <c r="A105" s="19">
        <v>103</v>
      </c>
      <c r="B105" s="19" t="str">
        <f>'4'!B$27</f>
        <v>З. Дмитрий</v>
      </c>
      <c r="C105" s="19" t="str">
        <f>'4'!C$27</f>
        <v>МБОУ "Гимназия №14"</v>
      </c>
      <c r="D105" s="20">
        <f>'4'!D$27</f>
        <v>4</v>
      </c>
      <c r="E105" s="20">
        <f>'4'!E$27</f>
        <v>30</v>
      </c>
      <c r="F105" s="22"/>
      <c r="G105" s="20">
        <f>'4'!G$27</f>
        <v>5</v>
      </c>
      <c r="H105" s="22"/>
      <c r="I105" s="19" t="str">
        <f>'4'!I$27</f>
        <v>Шкляева И.Л.</v>
      </c>
    </row>
    <row r="106" spans="1:9" ht="15.75" customHeight="1" x14ac:dyDescent="0.25">
      <c r="A106" s="19">
        <v>104</v>
      </c>
      <c r="B106" s="19" t="str">
        <f>'4'!B$28</f>
        <v>Л. Дарья</v>
      </c>
      <c r="C106" s="19" t="str">
        <f>'4'!C$28</f>
        <v>МБОУ "Гимназия №14"</v>
      </c>
      <c r="D106" s="20">
        <f>'4'!D$28</f>
        <v>4</v>
      </c>
      <c r="E106" s="20">
        <f>'4'!E$28</f>
        <v>32.5</v>
      </c>
      <c r="F106" s="23"/>
      <c r="G106" s="53">
        <f>'4'!G$28</f>
        <v>3</v>
      </c>
      <c r="H106" s="23"/>
      <c r="I106" s="19" t="str">
        <f>'4'!I$28</f>
        <v>Марголина И.В.</v>
      </c>
    </row>
    <row r="107" spans="1:9" x14ac:dyDescent="0.25">
      <c r="A107" s="6">
        <v>105</v>
      </c>
      <c r="B107" s="8" t="str">
        <f>'1'!B$29</f>
        <v>П. Артём</v>
      </c>
      <c r="C107" s="8" t="str">
        <f>'1'!C$29</f>
        <v>МБОУ "СШ №15"</v>
      </c>
      <c r="D107" s="14">
        <f>'1'!D$29</f>
        <v>1</v>
      </c>
      <c r="E107" s="14">
        <f>'1'!E$29</f>
        <v>38.5</v>
      </c>
      <c r="F107" s="11">
        <f t="shared" si="2"/>
        <v>230.5</v>
      </c>
      <c r="G107" s="14">
        <f>'1'!G$29</f>
        <v>9</v>
      </c>
      <c r="H107" s="11">
        <f t="shared" si="3"/>
        <v>5</v>
      </c>
      <c r="I107" s="8" t="str">
        <f>'1'!I$29</f>
        <v>Дюкина И.А.</v>
      </c>
    </row>
    <row r="108" spans="1:9" x14ac:dyDescent="0.25">
      <c r="A108" s="6">
        <v>106</v>
      </c>
      <c r="B108" s="8" t="str">
        <f>'1'!B$30</f>
        <v>Б. Демид</v>
      </c>
      <c r="C108" s="8" t="str">
        <f>'1'!C$30</f>
        <v>МБОУ "СШ №15"</v>
      </c>
      <c r="D108" s="14">
        <f>'1'!D$30</f>
        <v>1</v>
      </c>
      <c r="E108" s="14">
        <f>'1'!E$30</f>
        <v>36.5</v>
      </c>
      <c r="F108" s="12"/>
      <c r="G108" s="14">
        <f>'1'!G$30</f>
        <v>11</v>
      </c>
      <c r="H108" s="12"/>
      <c r="I108" s="8" t="str">
        <f>'1'!I$30</f>
        <v>Дюкина И.А.</v>
      </c>
    </row>
    <row r="109" spans="1:9" ht="15.75" customHeight="1" x14ac:dyDescent="0.25">
      <c r="A109" s="6">
        <v>107</v>
      </c>
      <c r="B109" s="8" t="str">
        <f>'2'!B$29</f>
        <v>П. Александра</v>
      </c>
      <c r="C109" s="8" t="str">
        <f>'2'!C$29</f>
        <v>МБОУ "СШ №15"</v>
      </c>
      <c r="D109" s="14">
        <f>'2'!D$29</f>
        <v>2</v>
      </c>
      <c r="E109" s="14">
        <f>'2'!E$29</f>
        <v>21</v>
      </c>
      <c r="F109" s="12"/>
      <c r="G109" s="14">
        <f>'2'!G$29</f>
        <v>5</v>
      </c>
      <c r="H109" s="12"/>
      <c r="I109" s="8" t="str">
        <f>'2'!I$29</f>
        <v>Карасёва М.А.</v>
      </c>
    </row>
    <row r="110" spans="1:9" ht="15.75" customHeight="1" x14ac:dyDescent="0.25">
      <c r="A110" s="6">
        <v>108</v>
      </c>
      <c r="B110" s="8" t="str">
        <f>'2'!B$30</f>
        <v>А. Анастасия</v>
      </c>
      <c r="C110" s="8" t="str">
        <f>'2'!C$30</f>
        <v>МБОУ "СШ №15"</v>
      </c>
      <c r="D110" s="14">
        <f>'2'!D$30</f>
        <v>2</v>
      </c>
      <c r="E110" s="14">
        <f>'2'!E$30</f>
        <v>13.5</v>
      </c>
      <c r="F110" s="12"/>
      <c r="G110" s="14">
        <f>'2'!G$30</f>
        <v>15</v>
      </c>
      <c r="H110" s="12"/>
      <c r="I110" s="8" t="str">
        <f>'2'!I$30</f>
        <v>Шахмина М.В.</v>
      </c>
    </row>
    <row r="111" spans="1:9" ht="15.75" customHeight="1" x14ac:dyDescent="0.25">
      <c r="A111" s="6">
        <v>109</v>
      </c>
      <c r="B111" s="8" t="str">
        <f>'3'!B$29</f>
        <v>Б. Екатерина</v>
      </c>
      <c r="C111" s="8" t="str">
        <f>'3'!C$29</f>
        <v>МБОУ "СШ №15"</v>
      </c>
      <c r="D111" s="14">
        <f>'3'!D$29</f>
        <v>3</v>
      </c>
      <c r="E111" s="14">
        <f>'3'!E$29</f>
        <v>42</v>
      </c>
      <c r="F111" s="12"/>
      <c r="G111" s="53">
        <f>'3'!G$29</f>
        <v>1</v>
      </c>
      <c r="H111" s="12"/>
      <c r="I111" s="8" t="str">
        <f>'3'!I$29</f>
        <v>Кутявина С.В.</v>
      </c>
    </row>
    <row r="112" spans="1:9" ht="15.75" customHeight="1" x14ac:dyDescent="0.25">
      <c r="A112" s="6">
        <v>110</v>
      </c>
      <c r="B112" s="8" t="str">
        <f>'3'!B$30</f>
        <v>К. Богдан</v>
      </c>
      <c r="C112" s="8" t="str">
        <f>'3'!C$30</f>
        <v>МБОУ "СШ №15"</v>
      </c>
      <c r="D112" s="14">
        <f>'3'!D$30</f>
        <v>3</v>
      </c>
      <c r="E112" s="14">
        <f>'3'!E$30</f>
        <v>30.5</v>
      </c>
      <c r="F112" s="12"/>
      <c r="G112" s="14">
        <f>'3'!G$30</f>
        <v>11</v>
      </c>
      <c r="H112" s="12"/>
      <c r="I112" s="8" t="str">
        <f>'3'!I$30</f>
        <v>Богданова О.И.</v>
      </c>
    </row>
    <row r="113" spans="1:9" ht="15.75" customHeight="1" x14ac:dyDescent="0.25">
      <c r="A113" s="6">
        <v>111</v>
      </c>
      <c r="B113" s="8" t="str">
        <f>'4'!B$29</f>
        <v>Л. Алиса</v>
      </c>
      <c r="C113" s="8" t="str">
        <f>'4'!C$29</f>
        <v>МБОУ "СШ №15"</v>
      </c>
      <c r="D113" s="14">
        <f>'4'!D$29</f>
        <v>4</v>
      </c>
      <c r="E113" s="14">
        <f>'4'!E$29</f>
        <v>26</v>
      </c>
      <c r="F113" s="12"/>
      <c r="G113" s="14">
        <f>'4'!G$29</f>
        <v>10</v>
      </c>
      <c r="H113" s="12"/>
      <c r="I113" s="8" t="str">
        <f>'4'!I$29</f>
        <v>Щепина Л.Е.</v>
      </c>
    </row>
    <row r="114" spans="1:9" ht="15.75" customHeight="1" x14ac:dyDescent="0.25">
      <c r="A114" s="6">
        <v>112</v>
      </c>
      <c r="B114" s="8" t="str">
        <f>'4'!B$30</f>
        <v>И. Никита</v>
      </c>
      <c r="C114" s="8" t="str">
        <f>'4'!C$30</f>
        <v>МБОУ "СШ №15"</v>
      </c>
      <c r="D114" s="14">
        <f>'4'!D$30</f>
        <v>4</v>
      </c>
      <c r="E114" s="14">
        <f>'4'!E$30</f>
        <v>22.5</v>
      </c>
      <c r="F114" s="13"/>
      <c r="G114" s="14">
        <f>'4'!G$30</f>
        <v>13</v>
      </c>
      <c r="H114" s="13"/>
      <c r="I114" s="8" t="str">
        <f>'4'!I$30</f>
        <v>Щепина Л.Е.</v>
      </c>
    </row>
    <row r="115" spans="1:9" x14ac:dyDescent="0.25">
      <c r="A115" s="19">
        <v>113</v>
      </c>
      <c r="B115" s="19" t="str">
        <f>'1'!B$31</f>
        <v>О. Давид</v>
      </c>
      <c r="C115" s="19" t="str">
        <f>'1'!C$31</f>
        <v>МБОУ "СОШ №16"</v>
      </c>
      <c r="D115" s="20">
        <f>'1'!D$31</f>
        <v>1</v>
      </c>
      <c r="E115" s="20">
        <f>'1'!E$31</f>
        <v>22.5</v>
      </c>
      <c r="F115" s="21">
        <f t="shared" si="2"/>
        <v>176</v>
      </c>
      <c r="G115" s="20">
        <f>'1'!G$31</f>
        <v>25</v>
      </c>
      <c r="H115" s="21">
        <f t="shared" si="3"/>
        <v>12</v>
      </c>
      <c r="I115" s="19" t="str">
        <f>'1'!I$31</f>
        <v>Дементьева Г. Г.</v>
      </c>
    </row>
    <row r="116" spans="1:9" x14ac:dyDescent="0.25">
      <c r="A116" s="19">
        <v>114</v>
      </c>
      <c r="B116" s="19" t="str">
        <f>'1'!B$32</f>
        <v>Г. Ренат</v>
      </c>
      <c r="C116" s="19" t="str">
        <f>'1'!C$32</f>
        <v>МБОУ "СОШ №16"</v>
      </c>
      <c r="D116" s="20">
        <f>'1'!D$32</f>
        <v>1</v>
      </c>
      <c r="E116" s="20">
        <f>'1'!E$32</f>
        <v>29.5</v>
      </c>
      <c r="F116" s="22"/>
      <c r="G116" s="20">
        <f>'1'!G$32</f>
        <v>19</v>
      </c>
      <c r="H116" s="22"/>
      <c r="I116" s="19" t="str">
        <f>'1'!I$32</f>
        <v>Горбушина М. А.</v>
      </c>
    </row>
    <row r="117" spans="1:9" ht="15.75" customHeight="1" x14ac:dyDescent="0.25">
      <c r="A117" s="19">
        <v>115</v>
      </c>
      <c r="B117" s="19" t="str">
        <f>'2'!B$31</f>
        <v>И. Арина</v>
      </c>
      <c r="C117" s="19" t="str">
        <f>'2'!C$31</f>
        <v>МБОУ "СОШ №16"</v>
      </c>
      <c r="D117" s="20">
        <f>'2'!D$31</f>
        <v>2</v>
      </c>
      <c r="E117" s="20">
        <f>'2'!E$31</f>
        <v>15</v>
      </c>
      <c r="F117" s="22"/>
      <c r="G117" s="20">
        <f>'2'!G$31</f>
        <v>13</v>
      </c>
      <c r="H117" s="22"/>
      <c r="I117" s="19" t="str">
        <f>'2'!I$31</f>
        <v>Емельянова Н.Ю.</v>
      </c>
    </row>
    <row r="118" spans="1:9" ht="15.75" customHeight="1" x14ac:dyDescent="0.25">
      <c r="A118" s="19">
        <v>116</v>
      </c>
      <c r="B118" s="19" t="str">
        <f>'2'!B$32</f>
        <v>В. Варвара</v>
      </c>
      <c r="C118" s="19" t="str">
        <f>'2'!C$32</f>
        <v>МБОУ "СОШ №16"</v>
      </c>
      <c r="D118" s="20">
        <f>'2'!D$32</f>
        <v>2</v>
      </c>
      <c r="E118" s="20">
        <f>'2'!E$32</f>
        <v>16</v>
      </c>
      <c r="F118" s="22"/>
      <c r="G118" s="20">
        <f>'2'!G$32</f>
        <v>12</v>
      </c>
      <c r="H118" s="22"/>
      <c r="I118" s="19" t="str">
        <f>'2'!I$32</f>
        <v>Емельянова Н.Ю.</v>
      </c>
    </row>
    <row r="119" spans="1:9" ht="15.75" customHeight="1" x14ac:dyDescent="0.25">
      <c r="A119" s="19">
        <v>117</v>
      </c>
      <c r="B119" s="19" t="str">
        <f>'3'!B$31</f>
        <v>Б. Ирина</v>
      </c>
      <c r="C119" s="19" t="str">
        <f>'3'!C$31</f>
        <v>МБОУ "СОШ №16"</v>
      </c>
      <c r="D119" s="20">
        <f>'3'!D$31</f>
        <v>3</v>
      </c>
      <c r="E119" s="20">
        <f>'3'!E$31</f>
        <v>33.5</v>
      </c>
      <c r="F119" s="22"/>
      <c r="G119" s="20">
        <f>'3'!G$31</f>
        <v>7</v>
      </c>
      <c r="H119" s="22"/>
      <c r="I119" s="19" t="str">
        <f>'3'!I$31</f>
        <v>Ванюшкина Л. Р.</v>
      </c>
    </row>
    <row r="120" spans="1:9" ht="15.75" customHeight="1" x14ac:dyDescent="0.25">
      <c r="A120" s="19">
        <v>118</v>
      </c>
      <c r="B120" s="19" t="str">
        <f>'3'!B$32</f>
        <v>К. Диана</v>
      </c>
      <c r="C120" s="19" t="str">
        <f>'3'!C$32</f>
        <v>МБОУ "СОШ №16"</v>
      </c>
      <c r="D120" s="20">
        <f>'3'!D$32</f>
        <v>3</v>
      </c>
      <c r="E120" s="20">
        <f>'3'!E$32</f>
        <v>27.5</v>
      </c>
      <c r="F120" s="22"/>
      <c r="G120" s="20">
        <f>'3'!G$32</f>
        <v>14</v>
      </c>
      <c r="H120" s="22"/>
      <c r="I120" s="19" t="str">
        <f>'3'!I$32</f>
        <v>Суворова М. Ю.</v>
      </c>
    </row>
    <row r="121" spans="1:9" ht="15.75" customHeight="1" x14ac:dyDescent="0.25">
      <c r="A121" s="19">
        <v>119</v>
      </c>
      <c r="B121" s="19" t="str">
        <f>'4'!B$31</f>
        <v>Ч. Варвара</v>
      </c>
      <c r="C121" s="19" t="str">
        <f>'4'!C$31</f>
        <v>МБОУ "СОШ №16"</v>
      </c>
      <c r="D121" s="20">
        <f>'4'!D$31</f>
        <v>4</v>
      </c>
      <c r="E121" s="20">
        <f>'4'!E$31</f>
        <v>17</v>
      </c>
      <c r="F121" s="22"/>
      <c r="G121" s="20">
        <f>'4'!G$31</f>
        <v>18</v>
      </c>
      <c r="H121" s="22"/>
      <c r="I121" s="19" t="str">
        <f>'4'!I$31</f>
        <v>Зюзикова О.Н.</v>
      </c>
    </row>
    <row r="122" spans="1:9" ht="15.75" customHeight="1" x14ac:dyDescent="0.25">
      <c r="A122" s="19">
        <v>120</v>
      </c>
      <c r="B122" s="19" t="str">
        <f>'4'!B$32</f>
        <v>К. Алексей</v>
      </c>
      <c r="C122" s="19" t="str">
        <f>'4'!C$32</f>
        <v>МБОУ "СОШ №16"</v>
      </c>
      <c r="D122" s="20">
        <f>'4'!D$32</f>
        <v>4</v>
      </c>
      <c r="E122" s="20">
        <f>'4'!E$32</f>
        <v>15</v>
      </c>
      <c r="F122" s="23"/>
      <c r="G122" s="20">
        <f>'4'!G$32</f>
        <v>20</v>
      </c>
      <c r="H122" s="23"/>
      <c r="I122" s="19" t="str">
        <f>'4'!I$32</f>
        <v>Конжур Л.П.</v>
      </c>
    </row>
    <row r="123" spans="1:9" x14ac:dyDescent="0.25">
      <c r="A123" s="6">
        <v>121</v>
      </c>
      <c r="B123" s="8" t="str">
        <f>'1'!B$33</f>
        <v>Б. Вера</v>
      </c>
      <c r="C123" s="8" t="str">
        <f>'1'!C$33</f>
        <v>МБОУ "СОШ №17"</v>
      </c>
      <c r="D123" s="14">
        <f>'1'!D$33</f>
        <v>1</v>
      </c>
      <c r="E123" s="14">
        <f>'1'!E$33</f>
        <v>34.5</v>
      </c>
      <c r="F123" s="11">
        <f t="shared" si="2"/>
        <v>178</v>
      </c>
      <c r="G123" s="14">
        <f>'1'!G$33</f>
        <v>13</v>
      </c>
      <c r="H123" s="11">
        <f t="shared" si="3"/>
        <v>11</v>
      </c>
      <c r="I123" s="8" t="str">
        <f>'1'!I$33</f>
        <v>Попова Э. А.</v>
      </c>
    </row>
    <row r="124" spans="1:9" x14ac:dyDescent="0.25">
      <c r="A124" s="6">
        <v>122</v>
      </c>
      <c r="B124" s="8" t="str">
        <f>'1'!B$34</f>
        <v>В. Егор</v>
      </c>
      <c r="C124" s="8" t="str">
        <f>'1'!C$34</f>
        <v>МБОУ "СОШ №17"</v>
      </c>
      <c r="D124" s="14">
        <f>'1'!D$34</f>
        <v>1</v>
      </c>
      <c r="E124" s="14">
        <f>'1'!E$34</f>
        <v>24.5</v>
      </c>
      <c r="F124" s="12"/>
      <c r="G124" s="14">
        <f>'1'!G$34</f>
        <v>23</v>
      </c>
      <c r="H124" s="12"/>
      <c r="I124" s="8" t="str">
        <f>'1'!I$34</f>
        <v>Ушакова О.Г.</v>
      </c>
    </row>
    <row r="125" spans="1:9" ht="15.75" customHeight="1" x14ac:dyDescent="0.25">
      <c r="A125" s="6">
        <v>123</v>
      </c>
      <c r="B125" s="8" t="str">
        <f>'2'!B$33</f>
        <v>П. Михаил</v>
      </c>
      <c r="C125" s="8" t="str">
        <f>'2'!C$33</f>
        <v>МБОУ "СОШ №17"</v>
      </c>
      <c r="D125" s="14">
        <f>'2'!D$33</f>
        <v>2</v>
      </c>
      <c r="E125" s="14">
        <f>'2'!E$33</f>
        <v>18</v>
      </c>
      <c r="F125" s="12"/>
      <c r="G125" s="14">
        <f>'2'!G$33</f>
        <v>10</v>
      </c>
      <c r="H125" s="12"/>
      <c r="I125" s="8" t="str">
        <f>'2'!I$33</f>
        <v>Попова Е. М.</v>
      </c>
    </row>
    <row r="126" spans="1:9" ht="15.75" customHeight="1" x14ac:dyDescent="0.25">
      <c r="A126" s="6">
        <v>124</v>
      </c>
      <c r="B126" s="8" t="str">
        <f>'2'!B$34</f>
        <v>П. Алиса</v>
      </c>
      <c r="C126" s="8" t="str">
        <f>'2'!C$34</f>
        <v>МБОУ "СОШ №17"</v>
      </c>
      <c r="D126" s="14">
        <f>'2'!D$34</f>
        <v>2</v>
      </c>
      <c r="E126" s="14">
        <f>'2'!E$34</f>
        <v>7</v>
      </c>
      <c r="F126" s="12"/>
      <c r="G126" s="14">
        <f>'2'!G$34</f>
        <v>23</v>
      </c>
      <c r="H126" s="12"/>
      <c r="I126" s="8" t="str">
        <f>'2'!I$34</f>
        <v>Бушкова Л.А.</v>
      </c>
    </row>
    <row r="127" spans="1:9" ht="15.75" customHeight="1" x14ac:dyDescent="0.25">
      <c r="A127" s="6">
        <v>125</v>
      </c>
      <c r="B127" s="8" t="str">
        <f>'3'!B$33</f>
        <v>М. Екатерина</v>
      </c>
      <c r="C127" s="8" t="str">
        <f>'3'!C$33</f>
        <v>МБОУ "СОШ №17"</v>
      </c>
      <c r="D127" s="14">
        <f>'3'!D$33</f>
        <v>3</v>
      </c>
      <c r="E127" s="14">
        <f>'3'!E$33</f>
        <v>33.5</v>
      </c>
      <c r="F127" s="12"/>
      <c r="G127" s="14">
        <f>'3'!G$33</f>
        <v>7</v>
      </c>
      <c r="H127" s="12"/>
      <c r="I127" s="8" t="str">
        <f>'3'!I$33</f>
        <v xml:space="preserve">Ворончихина С.Н. </v>
      </c>
    </row>
    <row r="128" spans="1:9" ht="15.75" customHeight="1" x14ac:dyDescent="0.25">
      <c r="A128" s="6">
        <v>126</v>
      </c>
      <c r="B128" s="8" t="str">
        <f>'3'!B$34</f>
        <v>А. Елизавета</v>
      </c>
      <c r="C128" s="8" t="str">
        <f>'3'!C$34</f>
        <v>МБОУ "СОШ №17"</v>
      </c>
      <c r="D128" s="14">
        <f>'3'!D$34</f>
        <v>3</v>
      </c>
      <c r="E128" s="14">
        <f>'3'!E$34</f>
        <v>15.5</v>
      </c>
      <c r="F128" s="12"/>
      <c r="G128" s="14">
        <f>'3'!G$34</f>
        <v>21</v>
      </c>
      <c r="H128" s="12"/>
      <c r="I128" s="8" t="str">
        <f>'3'!I$34</f>
        <v>Медяник И. В.</v>
      </c>
    </row>
    <row r="129" spans="1:9" ht="15.75" customHeight="1" x14ac:dyDescent="0.25">
      <c r="A129" s="6">
        <v>127</v>
      </c>
      <c r="B129" s="8" t="str">
        <f>'4'!B$33</f>
        <v>Г. Кира</v>
      </c>
      <c r="C129" s="8" t="str">
        <f>'4'!C$33</f>
        <v>МБОУ "СОШ №17"</v>
      </c>
      <c r="D129" s="14">
        <f>'4'!D$33</f>
        <v>4</v>
      </c>
      <c r="E129" s="14">
        <f>'4'!E$33</f>
        <v>23</v>
      </c>
      <c r="F129" s="12"/>
      <c r="G129" s="14">
        <f>'4'!G$33</f>
        <v>12</v>
      </c>
      <c r="H129" s="12"/>
      <c r="I129" s="8" t="str">
        <f>'4'!I$33</f>
        <v>Баженова О. А.</v>
      </c>
    </row>
    <row r="130" spans="1:9" ht="15.75" customHeight="1" x14ac:dyDescent="0.25">
      <c r="A130" s="6">
        <v>128</v>
      </c>
      <c r="B130" s="8" t="str">
        <f>'4'!B$34</f>
        <v>Б. Валерия</v>
      </c>
      <c r="C130" s="8" t="str">
        <f>'4'!C$34</f>
        <v>МБОУ "СОШ №17"</v>
      </c>
      <c r="D130" s="14">
        <f>'4'!D$34</f>
        <v>4</v>
      </c>
      <c r="E130" s="14">
        <f>'4'!E$34</f>
        <v>22</v>
      </c>
      <c r="F130" s="13"/>
      <c r="G130" s="14">
        <f>'4'!G$34</f>
        <v>14</v>
      </c>
      <c r="H130" s="13"/>
      <c r="I130" s="8" t="str">
        <f>'4'!I$34</f>
        <v>Баженова О.А.</v>
      </c>
    </row>
    <row r="131" spans="1:9" x14ac:dyDescent="0.25">
      <c r="A131" s="19">
        <v>129</v>
      </c>
      <c r="B131" s="19" t="str">
        <f>'1'!B$35</f>
        <v>Т. Надежда</v>
      </c>
      <c r="C131" s="19" t="str">
        <f>'1'!C$35</f>
        <v>МБОУ "ФМЛ"</v>
      </c>
      <c r="D131" s="20">
        <f>'1'!D$35</f>
        <v>1</v>
      </c>
      <c r="E131" s="20">
        <f>'1'!E$35</f>
        <v>39</v>
      </c>
      <c r="F131" s="21">
        <f t="shared" si="2"/>
        <v>257.5</v>
      </c>
      <c r="G131" s="20">
        <f>'1'!G$35</f>
        <v>8</v>
      </c>
      <c r="H131" s="54">
        <f t="shared" si="3"/>
        <v>2</v>
      </c>
      <c r="I131" s="19" t="str">
        <f>'1'!I$35</f>
        <v>Караваева Н. П.</v>
      </c>
    </row>
    <row r="132" spans="1:9" x14ac:dyDescent="0.25">
      <c r="A132" s="19">
        <v>130</v>
      </c>
      <c r="B132" s="19" t="str">
        <f>'1'!B$36</f>
        <v>Д. Наиля</v>
      </c>
      <c r="C132" s="19" t="str">
        <f>'1'!C$36</f>
        <v>МБОУ "ФМЛ"</v>
      </c>
      <c r="D132" s="20">
        <f>'1'!D$36</f>
        <v>1</v>
      </c>
      <c r="E132" s="20">
        <f>'1'!E$36</f>
        <v>34.5</v>
      </c>
      <c r="F132" s="22"/>
      <c r="G132" s="20">
        <f>'1'!G$36</f>
        <v>13</v>
      </c>
      <c r="H132" s="22"/>
      <c r="I132" s="19" t="str">
        <f>'1'!I$36</f>
        <v>Караваева Н. П.</v>
      </c>
    </row>
    <row r="133" spans="1:9" ht="15.75" customHeight="1" x14ac:dyDescent="0.25">
      <c r="A133" s="19">
        <v>131</v>
      </c>
      <c r="B133" s="19" t="str">
        <f>'2'!B$35</f>
        <v>П. Николай</v>
      </c>
      <c r="C133" s="19" t="str">
        <f>'2'!C$35</f>
        <v>МБОУ "ФМЛ"</v>
      </c>
      <c r="D133" s="20">
        <f>'2'!D$35</f>
        <v>2</v>
      </c>
      <c r="E133" s="20">
        <f>'2'!E$35</f>
        <v>27.5</v>
      </c>
      <c r="F133" s="22"/>
      <c r="G133" s="53">
        <f>'2'!G$35</f>
        <v>1</v>
      </c>
      <c r="H133" s="22"/>
      <c r="I133" s="19" t="str">
        <f>'2'!I$35</f>
        <v>Ушакова Т.В.</v>
      </c>
    </row>
    <row r="134" spans="1:9" ht="15.75" customHeight="1" x14ac:dyDescent="0.25">
      <c r="A134" s="19">
        <v>132</v>
      </c>
      <c r="B134" s="19" t="str">
        <f>'2'!B$36</f>
        <v>В. Константин</v>
      </c>
      <c r="C134" s="19" t="str">
        <f>'2'!C$36</f>
        <v>МБОУ "ФМЛ"</v>
      </c>
      <c r="D134" s="20">
        <f>'2'!D$36</f>
        <v>2</v>
      </c>
      <c r="E134" s="20">
        <f>'2'!E$36</f>
        <v>20</v>
      </c>
      <c r="F134" s="22"/>
      <c r="G134" s="20">
        <f>'2'!G$36</f>
        <v>6</v>
      </c>
      <c r="H134" s="22"/>
      <c r="I134" s="19" t="str">
        <f>'2'!I$36</f>
        <v>Ушакова Т.В.</v>
      </c>
    </row>
    <row r="135" spans="1:9" ht="15.75" customHeight="1" x14ac:dyDescent="0.25">
      <c r="A135" s="19">
        <v>133</v>
      </c>
      <c r="B135" s="19" t="str">
        <f>'3'!B$35</f>
        <v>П. София</v>
      </c>
      <c r="C135" s="19" t="str">
        <f>'3'!C$35</f>
        <v>МБОУ "ФМЛ"</v>
      </c>
      <c r="D135" s="20">
        <f>'3'!D$35</f>
        <v>3</v>
      </c>
      <c r="E135" s="20">
        <f>'3'!E$35</f>
        <v>33.5</v>
      </c>
      <c r="F135" s="22"/>
      <c r="G135" s="20">
        <f>'3'!G$35</f>
        <v>7</v>
      </c>
      <c r="H135" s="22"/>
      <c r="I135" s="19" t="str">
        <f>'3'!I$35</f>
        <v>Вершинина Т.П.</v>
      </c>
    </row>
    <row r="136" spans="1:9" ht="15.75" customHeight="1" x14ac:dyDescent="0.25">
      <c r="A136" s="19">
        <v>134</v>
      </c>
      <c r="B136" s="19" t="str">
        <f>'3'!B$36</f>
        <v>Л. Михаил</v>
      </c>
      <c r="C136" s="19" t="str">
        <f>'3'!C$36</f>
        <v>МБОУ "ФМЛ"</v>
      </c>
      <c r="D136" s="20">
        <f>'3'!D$36</f>
        <v>3</v>
      </c>
      <c r="E136" s="20">
        <f>'3'!E$36</f>
        <v>35</v>
      </c>
      <c r="F136" s="22"/>
      <c r="G136" s="20">
        <f>'3'!G$36</f>
        <v>6</v>
      </c>
      <c r="H136" s="22"/>
      <c r="I136" s="19" t="str">
        <f>'3'!I$36</f>
        <v>Вершинина Т.П.</v>
      </c>
    </row>
    <row r="137" spans="1:9" ht="15.75" customHeight="1" x14ac:dyDescent="0.25">
      <c r="A137" s="19">
        <v>135</v>
      </c>
      <c r="B137" s="19" t="str">
        <f>'4'!B$35</f>
        <v>С. Егор</v>
      </c>
      <c r="C137" s="19" t="str">
        <f>'4'!C$35</f>
        <v>МБОУ "ФМЛ"</v>
      </c>
      <c r="D137" s="20">
        <f>'4'!D$35</f>
        <v>4</v>
      </c>
      <c r="E137" s="20">
        <f>'4'!E$35</f>
        <v>32</v>
      </c>
      <c r="F137" s="22"/>
      <c r="G137" s="20">
        <f>'4'!G$35</f>
        <v>4</v>
      </c>
      <c r="H137" s="22"/>
      <c r="I137" s="19" t="str">
        <f>'4'!I$35</f>
        <v>Поторочина Е. А.</v>
      </c>
    </row>
    <row r="138" spans="1:9" ht="15.75" customHeight="1" x14ac:dyDescent="0.25">
      <c r="A138" s="19">
        <v>136</v>
      </c>
      <c r="B138" s="19" t="str">
        <f>'4'!B$36</f>
        <v>Б. Антонина</v>
      </c>
      <c r="C138" s="19" t="str">
        <f>'4'!C$36</f>
        <v>МБОУ "ФМЛ"</v>
      </c>
      <c r="D138" s="20">
        <f>'4'!D$36</f>
        <v>4</v>
      </c>
      <c r="E138" s="20">
        <f>'4'!E$36</f>
        <v>36</v>
      </c>
      <c r="F138" s="23"/>
      <c r="G138" s="53">
        <f>'4'!G$36</f>
        <v>1</v>
      </c>
      <c r="H138" s="23"/>
      <c r="I138" s="19" t="str">
        <f>'4'!I$36</f>
        <v>Поторочина Е. А.</v>
      </c>
    </row>
  </sheetData>
  <sortState ref="A3:I138">
    <sortCondition descending="1" ref="H3:H138"/>
  </sortState>
  <mergeCells count="1">
    <mergeCell ref="A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</vt:lpstr>
      <vt:lpstr>2</vt:lpstr>
      <vt:lpstr>3</vt:lpstr>
      <vt:lpstr>4</vt:lpstr>
      <vt:lpstr>Итоговый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Imc1</dc:creator>
  <cp:lastModifiedBy>Светлана Кутявина</cp:lastModifiedBy>
  <dcterms:created xsi:type="dcterms:W3CDTF">2018-02-06T04:44:30Z</dcterms:created>
  <dcterms:modified xsi:type="dcterms:W3CDTF">2022-06-07T16:13:20Z</dcterms:modified>
</cp:coreProperties>
</file>